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leyre.jimenezeguizab\Documents\Revista ECOSISTEMAS\ECOSISTEMAS\Vol AA\ECOLOGÍA SUBTERRÁNEA\Maquetado_AA_2488 Colado et al_Efectos del cambio climático\"/>
    </mc:Choice>
  </mc:AlternateContent>
  <xr:revisionPtr revIDLastSave="0" documentId="13_ncr:1_{D440A4F9-B4F7-4520-8527-D140ABF9DB85}" xr6:coauthVersionLast="47" xr6:coauthVersionMax="47" xr10:uidLastSave="{00000000-0000-0000-0000-000000000000}"/>
  <bookViews>
    <workbookView xWindow="2685" yWindow="150" windowWidth="23085" windowHeight="15300" xr2:uid="{00000000-000D-0000-FFFF-FFFF00000000}"/>
  </bookViews>
  <sheets>
    <sheet name="Cover" sheetId="3" r:id="rId1"/>
    <sheet name="Listado artículos" sheetId="1" r:id="rId2"/>
    <sheet name="Datos" sheetId="2" r:id="rId3"/>
  </sheets>
  <definedNames>
    <definedName name="_xlnm._FilterDatabase" localSheetId="2" hidden="1">Datos!$A$2:$AF$64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4" i="2" l="1"/>
  <c r="Y43" i="2"/>
  <c r="Z43" i="2" s="1"/>
  <c r="Y42" i="2"/>
  <c r="Z42" i="2" s="1"/>
  <c r="Y41" i="2"/>
  <c r="Z41" i="2" s="1"/>
  <c r="Y40" i="2"/>
  <c r="Z40" i="2" s="1"/>
  <c r="Y39" i="2"/>
  <c r="Z39" i="2" s="1"/>
  <c r="Y38" i="2"/>
  <c r="Z38" i="2" s="1"/>
  <c r="Y37" i="2"/>
  <c r="Z37" i="2" s="1"/>
  <c r="Y36" i="2"/>
  <c r="Z36" i="2" s="1"/>
  <c r="Y35" i="2"/>
  <c r="Z35" i="2" s="1"/>
  <c r="Z8" i="2"/>
  <c r="Y7" i="2"/>
  <c r="Z7" i="2" s="1"/>
  <c r="Y6" i="2"/>
  <c r="Z6" i="2" s="1"/>
  <c r="Y5" i="2"/>
  <c r="Z5" i="2" s="1"/>
  <c r="Y4" i="2"/>
  <c r="Z4" i="2" s="1"/>
  <c r="Y3" i="2"/>
  <c r="Z3" i="2" s="1"/>
</calcChain>
</file>

<file path=xl/sharedStrings.xml><?xml version="1.0" encoding="utf-8"?>
<sst xmlns="http://schemas.openxmlformats.org/spreadsheetml/2006/main" count="1657" uniqueCount="315">
  <si>
    <t>Código</t>
  </si>
  <si>
    <t>Fuente</t>
  </si>
  <si>
    <t>Autores</t>
  </si>
  <si>
    <t>Título</t>
  </si>
  <si>
    <t>Revista</t>
  </si>
  <si>
    <t>Año publicación</t>
  </si>
  <si>
    <t>doi</t>
  </si>
  <si>
    <t>C01</t>
  </si>
  <si>
    <t>Valeria Rizzo; David Sánchez-Fernández; Javier Fresneda; Alexandra Cieslak; Ignacio Ribera</t>
  </si>
  <si>
    <t>Lack of evolutionary adjustment to ambient temperature in highly specialized cave beetles</t>
  </si>
  <si>
    <t>BMC Evolutionary Biology</t>
  </si>
  <si>
    <t>10.1186/s12862-015-0288-2</t>
  </si>
  <si>
    <t>GS01</t>
  </si>
  <si>
    <t>Google Scholar</t>
  </si>
  <si>
    <t>Amorim, Francisco; Carvalho, Silvia; Honrado, Joao; Rebelo, Hugo</t>
  </si>
  <si>
    <t>Designing Optimized Multi-Species Monitoring Networks to Detect Range Shifts Driven by Climate Change: A Case Study with Bats in the North of Portugal</t>
  </si>
  <si>
    <t>PlosOne</t>
  </si>
  <si>
    <t>10.1371/journal.pone.0087291</t>
  </si>
  <si>
    <t>GS10</t>
  </si>
  <si>
    <t>Mammola, Stefano; Isaia, Marco</t>
  </si>
  <si>
    <t>Rapid poleward distributional shifts in the European cave-dwellingMetaspiders under the influence of competitiondynamics</t>
  </si>
  <si>
    <t>Journal of Biogeography</t>
  </si>
  <si>
    <t>10.1111/jbi.13087</t>
  </si>
  <si>
    <t>GS02</t>
  </si>
  <si>
    <t>Razgour, Orly; Forester, Brenna; Taggart, John B.; Bekaert, Michael; Juste, Javier; Ibanez, Carlos; Puechmaille, Sebastien J.; Novella-Fernandez, Roberto; Alberdi, Antton; Manel, Stephanie</t>
  </si>
  <si>
    <t>Considering adaptive genetic variation in climate change vulnerability assessment reduces species range loss projections</t>
  </si>
  <si>
    <t>10.1073/pnas.1820663116</t>
  </si>
  <si>
    <t>GS03</t>
  </si>
  <si>
    <t>Razgour, Orly; Salicini, Irene; Ibanez, Carlos; Randi, Ettore; Juste, Javier</t>
  </si>
  <si>
    <t>Unravelling the evolutionary history and future prospects of endemic species restricted to former glacial refugia</t>
  </si>
  <si>
    <t>Molecular Ecology</t>
  </si>
  <si>
    <t>10.1111/mec.13379</t>
  </si>
  <si>
    <t>GS06</t>
  </si>
  <si>
    <t xml:space="preserve">McGowan, Natasha E.; Roche, Niamh; Aughney, Tina; Flanagan, Jason; Nolan, Paul; Marnell, Ferdia; Reid, Neil </t>
  </si>
  <si>
    <t>Testing consistency of modelled predictions of the impact of climate change on bats</t>
  </si>
  <si>
    <t>10.1016/j.ecochg.2021.100011</t>
  </si>
  <si>
    <t>GS07</t>
  </si>
  <si>
    <t>Razgour, Orly; Juste, Javier; Ibanez, Carlos; Kiefer, Andreas; Rebelo, Hugo; Puechmaille, Sebastien J.; Arlettaz, Raphael; Burke, Terry; Dawson, Deborah A.; Beaumont, Mark; Jones, Gareth</t>
  </si>
  <si>
    <t>The shaping of genetic variation in edge-of-range populations under past and future climate change</t>
  </si>
  <si>
    <t>Ecology Letters</t>
  </si>
  <si>
    <t>10.1111/ele.12158</t>
  </si>
  <si>
    <t>GS08</t>
  </si>
  <si>
    <t>Nagy, Júlia Anna; Bartholy, Judit; Pongrácz, Rita; Pieczka, Ildikó; Breuer, Hajnalka; Hufnagel, Levente</t>
  </si>
  <si>
    <t>Analysis of the impacts of global warming on European bat species’s range area in the 21st century using regional climate model simulation</t>
  </si>
  <si>
    <t>Quarterly Journal of the Hungarian Meteorological Service</t>
  </si>
  <si>
    <t>GS09</t>
  </si>
  <si>
    <t>Razgour, Orly</t>
  </si>
  <si>
    <t>Beyond species distribution modeling: A landscape genetics approach to investigating range shifts under future climate change</t>
  </si>
  <si>
    <t>Ecological Informatics</t>
  </si>
  <si>
    <t>10.1016/j.ecoinf.2015.05.007</t>
  </si>
  <si>
    <t>WOS01</t>
  </si>
  <si>
    <t>Web of Science</t>
  </si>
  <si>
    <t>Colado, Raquel; Pallares, Susana; Fresneda, Javier; Mammola, Stefano; Rizzo, Valeria; Sanchez-Fernandez, David</t>
  </si>
  <si>
    <t>Climatic stability, not average habitat temperature, determines thermal tolerance of subterranean beetles</t>
  </si>
  <si>
    <t>10.1002/ecy.3629</t>
  </si>
  <si>
    <t>WOS02</t>
  </si>
  <si>
    <t>Pallares, S.; Colado, R.; Botella-Cruz, M.; Montes, A.; Balart-Garcia, P.; Bilton, D. T.; Millan, A.; Ribera, I.; Sanchez-Fernandez, D.</t>
  </si>
  <si>
    <t>Loss of heat acclimation capacity could leave subterranean specialists highly sensitive to climate change</t>
  </si>
  <si>
    <t>10.1111/acv.12654</t>
  </si>
  <si>
    <t>WOS03</t>
  </si>
  <si>
    <t>Sanchez-Fernandez, David; Rizzo, Valeria; Cieslak, Alexandra; Faille, Arnaud; Fresneda, Javier; Ribera, Ignacio</t>
  </si>
  <si>
    <t>Thermal niche estimators and the capability of poor dispersal species to cope with climate change</t>
  </si>
  <si>
    <t>10.1038/srep23381</t>
  </si>
  <si>
    <t>WOS04</t>
  </si>
  <si>
    <t>Pallares, Susana; Sanchez-Hernandez, Juan C.; Colado, Raquel; Balart-Garcia, Pau; Comas, Jordi; Sanchez-Fernandez, David</t>
  </si>
  <si>
    <t>Beyond survival experiments: using biomarkers of oxidative stress and neurotoxicity to assess vulnerability of subterranean fauna to climate change</t>
  </si>
  <si>
    <t>10.1093/conphys/coaa067</t>
  </si>
  <si>
    <t>WOS05</t>
  </si>
  <si>
    <t>Colado, Raquel; Jose Garcia-Meseguer, Antonio; Maria Miron-Gaton, Juana; Botella-Cruz, Maria; Pallares, Susana; Sanchez-Fernandez, David</t>
  </si>
  <si>
    <t>Thermal tolerance and vulnerability to climate change in subterranean species: a case study using an Iberian endemic pseudoscorpion</t>
  </si>
  <si>
    <t>10.1111/icad.12541</t>
  </si>
  <si>
    <t>WOS06</t>
  </si>
  <si>
    <t>Pallares, Susana; Colado, Raquel; Perez-Fernandez, Toni; Wesener, Thomas; Ribera, Ignacio; Sanchez-Fernandez, David</t>
  </si>
  <si>
    <t>Heat tolerance and acclimation capacity in subterranean arthropods living under common and stable thermal conditions</t>
  </si>
  <si>
    <t>10.1002/ece3.5782</t>
  </si>
  <si>
    <t>Publicación</t>
  </si>
  <si>
    <t>Datos geofráficos</t>
  </si>
  <si>
    <t>Datos taxonómicos</t>
  </si>
  <si>
    <t>Datos ecológicos</t>
  </si>
  <si>
    <t>Metodología</t>
  </si>
  <si>
    <t>Resultados</t>
  </si>
  <si>
    <t>Referencia</t>
  </si>
  <si>
    <t>Región</t>
  </si>
  <si>
    <t>Latitud</t>
  </si>
  <si>
    <t>Longitud</t>
  </si>
  <si>
    <t>Filo</t>
  </si>
  <si>
    <t>Clase</t>
  </si>
  <si>
    <t>Orden</t>
  </si>
  <si>
    <t>Familia</t>
  </si>
  <si>
    <t>Género</t>
  </si>
  <si>
    <t>Especie</t>
  </si>
  <si>
    <t>Ambiente</t>
  </si>
  <si>
    <t>Hábitat</t>
  </si>
  <si>
    <t>Especialización subterránea</t>
  </si>
  <si>
    <t>Metodología general</t>
  </si>
  <si>
    <t>Metodología (detalles)</t>
  </si>
  <si>
    <t>Variables analizadas</t>
  </si>
  <si>
    <t>Categoría respuesta</t>
  </si>
  <si>
    <t>Tipo de respuesta</t>
  </si>
  <si>
    <t>T control (ºC)</t>
  </si>
  <si>
    <t>T max (ºC)</t>
  </si>
  <si>
    <t>Variable respuesta / Unidad</t>
  </si>
  <si>
    <t>Respuesta T control</t>
  </si>
  <si>
    <t>Respuesta T max</t>
  </si>
  <si>
    <t>% cambio</t>
  </si>
  <si>
    <t xml:space="preserve">Valor / Tasa de cambio </t>
  </si>
  <si>
    <t>Ud. Valor / Tasa de cambio</t>
  </si>
  <si>
    <t>Efecto</t>
  </si>
  <si>
    <t>Pallarés et al. 2020</t>
  </si>
  <si>
    <t>Península Ibérica</t>
  </si>
  <si>
    <t>-</t>
  </si>
  <si>
    <t>Arthropoda</t>
  </si>
  <si>
    <t>Hexapoda</t>
  </si>
  <si>
    <t>Coleoptera</t>
  </si>
  <si>
    <t>Leiodidae</t>
  </si>
  <si>
    <t>Parvospeonomus</t>
  </si>
  <si>
    <t>canyellesi</t>
  </si>
  <si>
    <t>Terrestre</t>
  </si>
  <si>
    <t>Cueva</t>
  </si>
  <si>
    <t>Troglobionte</t>
  </si>
  <si>
    <t>Experimentos fisiología</t>
  </si>
  <si>
    <t>Límites térmicos</t>
  </si>
  <si>
    <t>Temperatura</t>
  </si>
  <si>
    <t>Fisiología</t>
  </si>
  <si>
    <t>Aclimatación (supervivencia a estrés térmico)</t>
  </si>
  <si>
    <t>Tiempo de supervivencia a 23ºC / días</t>
  </si>
  <si>
    <t>% / ºC</t>
  </si>
  <si>
    <t>Aumento del tiempo de supervivencia con la temperatura de aclimatación</t>
  </si>
  <si>
    <t>Pallarés et al. 2019</t>
  </si>
  <si>
    <t>Collembola</t>
  </si>
  <si>
    <t>Onychiuridae</t>
  </si>
  <si>
    <t>Deuteraphorura</t>
  </si>
  <si>
    <t>silvaria</t>
  </si>
  <si>
    <t>Hojarasca, cueva</t>
  </si>
  <si>
    <t>Troglófilo</t>
  </si>
  <si>
    <t>Tiempo de superviviencia a 23ºC / días</t>
  </si>
  <si>
    <t>Disminución tiempo de supervivencia con la temperatura de aclimatación</t>
  </si>
  <si>
    <t>Diplopoda</t>
  </si>
  <si>
    <t>Glomeridae</t>
  </si>
  <si>
    <t>Glomeris</t>
  </si>
  <si>
    <t>spp.</t>
  </si>
  <si>
    <t>Tiempo de superviviencia a 30ºC / días</t>
  </si>
  <si>
    <t>Aumento tiempo de supervivencia con la temperatura de aclimatación</t>
  </si>
  <si>
    <t>Speonemadus</t>
  </si>
  <si>
    <t>angusticollis</t>
  </si>
  <si>
    <t>Hojarasca, sector exterior cueva</t>
  </si>
  <si>
    <t>Temperatura de aclimatación no afecta al tiempo de supervivencia</t>
  </si>
  <si>
    <t>Staphylinidae</t>
  </si>
  <si>
    <t>Atheta</t>
  </si>
  <si>
    <t>subcavicola</t>
  </si>
  <si>
    <t>Colado et al. 2022a</t>
  </si>
  <si>
    <t>Arachnida</t>
  </si>
  <si>
    <t xml:space="preserve">Pseudoscorpionida </t>
  </si>
  <si>
    <t>Neobisiidae</t>
  </si>
  <si>
    <t>Neobisium (Blothrus)</t>
  </si>
  <si>
    <t>vasconicum vasconicum</t>
  </si>
  <si>
    <t>Supervivencia - límite térmico superior</t>
  </si>
  <si>
    <t>Margen Térmico de Seguridad (TSM) / ºC</t>
  </si>
  <si>
    <t>ºC (presente - futuro)</t>
  </si>
  <si>
    <t>Reducción TSM en 2070 (RCP 8.5)</t>
  </si>
  <si>
    <t>Rizzo et al. 2015</t>
  </si>
  <si>
    <t>Troglocharinus</t>
  </si>
  <si>
    <t>ferreri</t>
  </si>
  <si>
    <t>Temperatura letal (LT50 - Median Lethal Temperature) / ºC</t>
  </si>
  <si>
    <t>19.3 ºC</t>
  </si>
  <si>
    <t>fonti</t>
  </si>
  <si>
    <t>19.92 ºC</t>
  </si>
  <si>
    <t>Trapezodirus</t>
  </si>
  <si>
    <t>arcticollis</t>
  </si>
  <si>
    <t>20.93 ºC</t>
  </si>
  <si>
    <t>Machaeroscelis</t>
  </si>
  <si>
    <t>infernus</t>
  </si>
  <si>
    <t>21.62 ºC</t>
  </si>
  <si>
    <t>Colado et al. 2022b</t>
  </si>
  <si>
    <t>Bathysciola</t>
  </si>
  <si>
    <t>mystica</t>
  </si>
  <si>
    <t>22.9 ºC</t>
  </si>
  <si>
    <t>rugosa</t>
  </si>
  <si>
    <t>23.99 ºC</t>
  </si>
  <si>
    <t>Nafarroa</t>
  </si>
  <si>
    <t>sorogainensis</t>
  </si>
  <si>
    <t>22.15 ºC</t>
  </si>
  <si>
    <t>Euryspeonomus</t>
  </si>
  <si>
    <t>breuili</t>
  </si>
  <si>
    <t>14.9 ºC</t>
  </si>
  <si>
    <t>Speocharidius</t>
  </si>
  <si>
    <t>15.97 ºC</t>
  </si>
  <si>
    <t>21.15 ºC</t>
  </si>
  <si>
    <t>Stygiophyes</t>
  </si>
  <si>
    <t>puncticollis</t>
  </si>
  <si>
    <t>15.2 ºC</t>
  </si>
  <si>
    <t>Pseudospeonomus</t>
  </si>
  <si>
    <t>raholai</t>
  </si>
  <si>
    <t>28.59 ºC</t>
  </si>
  <si>
    <t>Speonomites</t>
  </si>
  <si>
    <t>crypticola</t>
  </si>
  <si>
    <t>23.6 ºC</t>
  </si>
  <si>
    <t>velox</t>
  </si>
  <si>
    <t>20.46 ºC</t>
  </si>
  <si>
    <t>Speonomus</t>
  </si>
  <si>
    <t>curvipes</t>
  </si>
  <si>
    <t>21.2 ºC</t>
  </si>
  <si>
    <t>longicornis</t>
  </si>
  <si>
    <t>21.5 ºC</t>
  </si>
  <si>
    <t>21.13 ºC</t>
  </si>
  <si>
    <t>17.57ºC</t>
  </si>
  <si>
    <t>17.57ºC ºC</t>
  </si>
  <si>
    <t>27.59 ºC</t>
  </si>
  <si>
    <t>19.64 ºC</t>
  </si>
  <si>
    <t>25.18 ºC</t>
  </si>
  <si>
    <t>24.98 ºC</t>
  </si>
  <si>
    <t>Capacidad de aclimatación</t>
  </si>
  <si>
    <t>Pallarés et al. 2021</t>
  </si>
  <si>
    <t>Aclimatación del límite térmico superior</t>
  </si>
  <si>
    <t>Temperatura de coma por estrés térmico (HCT - Heat Coma Temperature) / ºC</t>
  </si>
  <si>
    <t>Aumento del límite térmico con la temperatura de aclimatación</t>
  </si>
  <si>
    <t>Speonomidius</t>
  </si>
  <si>
    <t>crotchi</t>
  </si>
  <si>
    <t>Biomarcadores de estrés oxidativo</t>
  </si>
  <si>
    <t>Molecular</t>
  </si>
  <si>
    <t>Estrés oxidativo</t>
  </si>
  <si>
    <t>Actividad de Glutatión S-transferasa (GST) / nmol/min/mg proteína</t>
  </si>
  <si>
    <t>Aumento actividad GST con la temperatura</t>
  </si>
  <si>
    <t>Capacidad antioxidante total (TAC - Total antioxidant capacity) / nmol equiv Trolox/mg proteína</t>
  </si>
  <si>
    <t>Aumento TAC con la temperatura</t>
  </si>
  <si>
    <t>Peroxidación lipídica (LPO) / mnol TBARS/mg proteína</t>
  </si>
  <si>
    <t>Disminución LPO con la temperatura</t>
  </si>
  <si>
    <t>Ratio glutatión reducido/oxidado (GSH:GSSG) / adimensional</t>
  </si>
  <si>
    <t>Disminución ratio GSH:GSSG con la temperatura</t>
  </si>
  <si>
    <t>Biomarcadores de neurotoxicidad</t>
  </si>
  <si>
    <t>Neurotoxicidad</t>
  </si>
  <si>
    <t>Actividad de acetilcolinesterasa (AChE) / mnol/min/mg proteína</t>
  </si>
  <si>
    <t>Aumento actividad AChE con la temperatura</t>
  </si>
  <si>
    <t>Modelos de distribución de especies</t>
  </si>
  <si>
    <t>Nicho térmico realizado</t>
  </si>
  <si>
    <t>Distribución</t>
  </si>
  <si>
    <t>Sánchez-Fernández et al. 2016</t>
  </si>
  <si>
    <t>multiple (83 especies)</t>
  </si>
  <si>
    <t>Temperatura media anual</t>
  </si>
  <si>
    <t>Área climáticamente favorable</t>
  </si>
  <si>
    <t>Nº especies con 0 poblaciones en áreas climáticamente favorables</t>
  </si>
  <si>
    <t>%</t>
  </si>
  <si>
    <t>69% especies no tendrá ninguna población en áreas climáticamente favorables (2080, escenario IPCC B2)</t>
  </si>
  <si>
    <t>Nº especies con &lt;50% poblaciones en áreas climáticamente favorables</t>
  </si>
  <si>
    <t>90.4% especies tendrán menos del 50% de poblaciones en áreas climáticamente favorables (2080, escenario IPCC B2)</t>
  </si>
  <si>
    <t>Nº localidades en áreas climáticamente desfavorables</t>
  </si>
  <si>
    <t>91% localiddes estarán en áreas climáticamente desfavorables en (2080, escenario B2)</t>
  </si>
  <si>
    <t>Razgour et al. 2019</t>
  </si>
  <si>
    <t>Chordata</t>
  </si>
  <si>
    <t>Mammalia</t>
  </si>
  <si>
    <t>Chiroptera</t>
  </si>
  <si>
    <t>Vespertilionidae</t>
  </si>
  <si>
    <t>Myotis</t>
  </si>
  <si>
    <t>escalerai</t>
  </si>
  <si>
    <t>Cueva (refugio)</t>
  </si>
  <si>
    <t xml:space="preserve">Modelos considerando adaptaciones climáticas locales </t>
  </si>
  <si>
    <t>Variables climáticas</t>
  </si>
  <si>
    <t>% (presente - futuro)</t>
  </si>
  <si>
    <t>Disminución área climáticamente favorable (2070, RCP 8.5)</t>
  </si>
  <si>
    <t>crypticus</t>
  </si>
  <si>
    <t>Amorim et al. 2014</t>
  </si>
  <si>
    <t>Portugal (norte)</t>
  </si>
  <si>
    <t>40ºN–42ºN</t>
  </si>
  <si>
    <t>6ºW–9ºW</t>
  </si>
  <si>
    <t>Barbastella</t>
  </si>
  <si>
    <t>barbastellus</t>
  </si>
  <si>
    <t>Disminución área climáticamente favorable (2080, escenario IPCC A2a)</t>
  </si>
  <si>
    <t>Hypsugo</t>
  </si>
  <si>
    <t>savii</t>
  </si>
  <si>
    <t>daubentonii</t>
  </si>
  <si>
    <t>Mammola &amp; Isaia 2017</t>
  </si>
  <si>
    <t>Araneae</t>
  </si>
  <si>
    <t>Tetragnathidae</t>
  </si>
  <si>
    <t>Meta</t>
  </si>
  <si>
    <t>menardi</t>
  </si>
  <si>
    <t>bourneti</t>
  </si>
  <si>
    <t>Razgour et al. 2015</t>
  </si>
  <si>
    <t>McGowan et al. 2021</t>
  </si>
  <si>
    <t xml:space="preserve">- </t>
  </si>
  <si>
    <t>Pipistrellus</t>
  </si>
  <si>
    <t>pipistrellus</t>
  </si>
  <si>
    <t>Plecotus</t>
  </si>
  <si>
    <t>auritus</t>
  </si>
  <si>
    <t>Rhinolophidae</t>
  </si>
  <si>
    <t>Rhinolophus</t>
  </si>
  <si>
    <t>hipposideros</t>
  </si>
  <si>
    <t>Sin cambios en el área climáticamente favorable (2070) RCP 8.5</t>
  </si>
  <si>
    <t>Razgour et al. 2013</t>
  </si>
  <si>
    <t>Disminución área climáticamente favorable (2080, escenario IPCC A2)</t>
  </si>
  <si>
    <t>Nagy et al. 2017</t>
  </si>
  <si>
    <t>Disminución área climáticamente favorable (2071-2100, escenario IPCC A1B)</t>
  </si>
  <si>
    <t>Razgour 2015</t>
  </si>
  <si>
    <t>austriacus</t>
  </si>
  <si>
    <t>Diversidad genética</t>
  </si>
  <si>
    <t xml:space="preserve">Haplotipos únicos en áreas con condiciones desfavorables </t>
  </si>
  <si>
    <t>Disminución diversidad genética (2080, escenario IPCC A2)</t>
  </si>
  <si>
    <t>Número de colonias en áreas con condiciones desfavorables</t>
  </si>
  <si>
    <t>Pérdida de colonias en condiciones favorables en 2070 (RCP 8.5)</t>
  </si>
  <si>
    <t>Citado en artículos revisados</t>
  </si>
  <si>
    <t>Proceedings of the National Academy of Sciences of the United States of America</t>
  </si>
  <si>
    <t>Climate Change Ecology</t>
  </si>
  <si>
    <t>Ecology</t>
  </si>
  <si>
    <t>Animal Conservation</t>
  </si>
  <si>
    <t>Scientific Reports</t>
  </si>
  <si>
    <t>Conservation Physiology</t>
  </si>
  <si>
    <t>Insect Conservation and Diversity</t>
  </si>
  <si>
    <t>Ecology and Evolution</t>
  </si>
  <si>
    <t>Conjunto de datos de Ecosistemas 32(2):2488. https://doi.org/10.7818/ECOS.MS2488</t>
  </si>
  <si>
    <t>Colado et al. 2024</t>
  </si>
  <si>
    <t>(1) Departamento de Ecología e Hidrología, Universidad de Murcia, Facultad de Biología, Campus de Espinardo, 30100, Murcia, España.</t>
  </si>
  <si>
    <t>*Autora de correspondencia: S. Pallarés [susana.pallares@um.es]</t>
  </si>
  <si>
    <t>Climate change effects on the Iberian subterranean biodiversity: state of knowledge and perspectives</t>
  </si>
  <si>
    <t>Efectos del cambio climático en la biodiversidad subterránea ibérica: estado del conocimiento y perspectivas</t>
  </si>
  <si>
    <r>
      <rPr>
        <b/>
        <sz val="8"/>
        <color rgb="FF000000"/>
        <rFont val="Arial"/>
        <family val="2"/>
      </rPr>
      <t>Cómo citar este documento / How to cite this document</t>
    </r>
    <r>
      <rPr>
        <sz val="8"/>
        <color rgb="FF000000"/>
        <rFont val="Arial"/>
        <family val="2"/>
      </rPr>
      <t xml:space="preserve">: Colado, R., Sánchez-Fernández, D., Pallarés, S. 2023. Efectos del cambio climático en la biodiversidad subterránea ibérica: estado del conocimiento y perspectivas (Material suplementario). </t>
    </r>
    <r>
      <rPr>
        <i/>
        <sz val="8"/>
        <color rgb="FF000000"/>
        <rFont val="Arial"/>
        <family val="2"/>
      </rPr>
      <t>Ecosistemas</t>
    </r>
    <r>
      <rPr>
        <sz val="8"/>
        <color rgb="FF000000"/>
        <rFont val="Arial"/>
        <family val="2"/>
      </rPr>
      <t xml:space="preserve"> 32(2): 2488MS. https://doi.org/10.7818/ECOS.2488MS</t>
    </r>
  </si>
  <si>
    <r>
      <t>Raquel Colado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(https://orcid.org/0000-0002-1525-800X)</t>
    </r>
    <r>
      <rPr>
        <sz val="10"/>
        <color rgb="FF000000"/>
        <rFont val="Arial"/>
        <family val="2"/>
      </rPr>
      <t>, David Sánchez-Fernández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(https://orcid.org/0000-0003-1766-0761)</t>
    </r>
    <r>
      <rPr>
        <sz val="10"/>
        <color rgb="FF000000"/>
        <rFont val="Arial"/>
        <family val="2"/>
      </rPr>
      <t>, Susana Pallarés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*</t>
    </r>
    <r>
      <rPr>
        <sz val="8"/>
        <color rgb="FF000000"/>
        <rFont val="Arial"/>
        <family val="2"/>
      </rPr>
      <t xml:space="preserve"> (https://orcid.org/0000-0001-8677-7475)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</si>
</sst>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"/>
    <numFmt numFmtId="165" formatCode="#,##0.000"/>
  </numFmts>
  <fonts count="16" x14ac:knownFonts="1">
    <font>
      <sz val="10"/>
      <color rgb="FF000000"/>
      <name val="Calibri"/>
      <scheme val="minor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i/>
      <sz val="11"/>
      <color theme="1"/>
      <name val="Arial"/>
      <family val="2"/>
    </font>
    <font>
      <i/>
      <sz val="11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10"/>
      <color rgb="FF000000"/>
      <name val="Arial"/>
      <family val="2"/>
    </font>
    <font>
      <i/>
      <sz val="8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  <fill>
      <patternFill patternType="solid">
        <fgColor theme="8"/>
        <bgColor theme="8"/>
      </patternFill>
    </fill>
    <fill>
      <patternFill patternType="solid">
        <fgColor theme="6"/>
        <bgColor theme="6"/>
      </patternFill>
    </fill>
    <fill>
      <patternFill patternType="solid">
        <fgColor rgb="FFA4C2F4"/>
        <bgColor rgb="FFA4C2F4"/>
      </patternFill>
    </fill>
    <fill>
      <patternFill patternType="solid">
        <fgColor rgb="FF6AA84F"/>
        <bgColor rgb="FF6AA84F"/>
      </patternFill>
    </fill>
    <fill>
      <patternFill patternType="solid">
        <fgColor rgb="FFE270CA"/>
        <bgColor rgb="FF6AA84F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3" fontId="1" fillId="0" borderId="0" xfId="0" applyNumberFormat="1" applyFont="1" applyAlignment="1">
      <alignment horizontal="right"/>
    </xf>
    <xf numFmtId="0" fontId="3" fillId="0" borderId="0" xfId="0" applyFont="1"/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0" fontId="2" fillId="5" borderId="8" xfId="0" applyFont="1" applyFill="1" applyBorder="1" applyAlignment="1">
      <alignment wrapText="1"/>
    </xf>
    <xf numFmtId="0" fontId="2" fillId="6" borderId="8" xfId="0" applyFont="1" applyFill="1" applyBorder="1" applyAlignment="1">
      <alignment wrapText="1"/>
    </xf>
    <xf numFmtId="0" fontId="2" fillId="7" borderId="8" xfId="0" applyFont="1" applyFill="1" applyBorder="1" applyAlignment="1">
      <alignment wrapText="1"/>
    </xf>
    <xf numFmtId="0" fontId="2" fillId="8" borderId="8" xfId="0" applyFont="1" applyFill="1" applyBorder="1" applyAlignment="1">
      <alignment wrapText="1"/>
    </xf>
    <xf numFmtId="0" fontId="2" fillId="8" borderId="9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10" xfId="0" applyFont="1" applyBorder="1"/>
    <xf numFmtId="0" fontId="3" fillId="3" borderId="0" xfId="0" applyFont="1" applyFill="1"/>
    <xf numFmtId="0" fontId="3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11" xfId="0" applyNumberFormat="1" applyFont="1" applyBorder="1"/>
    <xf numFmtId="0" fontId="3" fillId="3" borderId="0" xfId="0" applyFont="1" applyFill="1" applyAlignment="1">
      <alignment horizontal="left"/>
    </xf>
    <xf numFmtId="0" fontId="3" fillId="0" borderId="11" xfId="0" applyFont="1" applyBorder="1"/>
    <xf numFmtId="3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3" fontId="3" fillId="0" borderId="0" xfId="0" applyNumberFormat="1" applyFont="1"/>
    <xf numFmtId="165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3" borderId="10" xfId="0" applyFont="1" applyFill="1" applyBorder="1"/>
    <xf numFmtId="9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left"/>
    </xf>
    <xf numFmtId="0" fontId="3" fillId="0" borderId="12" xfId="0" applyFont="1" applyBorder="1"/>
    <xf numFmtId="0" fontId="3" fillId="0" borderId="13" xfId="0" applyFont="1" applyBorder="1"/>
    <xf numFmtId="0" fontId="1" fillId="0" borderId="13" xfId="0" applyFont="1" applyBorder="1"/>
    <xf numFmtId="0" fontId="3" fillId="0" borderId="13" xfId="0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9" fontId="3" fillId="0" borderId="13" xfId="0" applyNumberFormat="1" applyFont="1" applyBorder="1" applyAlignment="1">
      <alignment horizontal="center"/>
    </xf>
    <xf numFmtId="0" fontId="3" fillId="0" borderId="14" xfId="0" applyFont="1" applyBorder="1"/>
    <xf numFmtId="0" fontId="4" fillId="2" borderId="0" xfId="0" applyFont="1" applyFill="1"/>
    <xf numFmtId="0" fontId="5" fillId="0" borderId="0" xfId="0" applyFont="1"/>
    <xf numFmtId="0" fontId="6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/>
    <xf numFmtId="0" fontId="9" fillId="3" borderId="0" xfId="0" applyFont="1" applyFill="1"/>
    <xf numFmtId="0" fontId="9" fillId="0" borderId="0" xfId="0" applyFont="1"/>
    <xf numFmtId="0" fontId="10" fillId="0" borderId="0" xfId="0" applyFont="1" applyAlignment="1">
      <alignment vertical="top" wrapText="1"/>
    </xf>
    <xf numFmtId="0" fontId="0" fillId="10" borderId="18" xfId="0" applyFill="1" applyBorder="1"/>
    <xf numFmtId="0" fontId="0" fillId="10" borderId="19" xfId="0" applyFill="1" applyBorder="1"/>
    <xf numFmtId="0" fontId="0" fillId="10" borderId="20" xfId="0" applyFill="1" applyBorder="1"/>
    <xf numFmtId="0" fontId="0" fillId="10" borderId="21" xfId="0" applyFill="1" applyBorder="1"/>
    <xf numFmtId="0" fontId="0" fillId="10" borderId="22" xfId="0" applyFill="1" applyBorder="1"/>
    <xf numFmtId="0" fontId="0" fillId="10" borderId="0" xfId="0" applyFill="1"/>
    <xf numFmtId="0" fontId="10" fillId="10" borderId="22" xfId="0" applyFont="1" applyFill="1" applyBorder="1" applyAlignment="1">
      <alignment vertical="top" wrapText="1"/>
    </xf>
    <xf numFmtId="0" fontId="0" fillId="10" borderId="23" xfId="0" applyFill="1" applyBorder="1"/>
    <xf numFmtId="0" fontId="0" fillId="10" borderId="24" xfId="0" applyFill="1" applyBorder="1"/>
    <xf numFmtId="0" fontId="0" fillId="10" borderId="25" xfId="0" applyFill="1" applyBorder="1"/>
    <xf numFmtId="0" fontId="0" fillId="0" borderId="0" xfId="0" applyAlignment="1">
      <alignment horizontal="left" vertical="center"/>
    </xf>
    <xf numFmtId="0" fontId="0" fillId="10" borderId="21" xfId="0" applyFill="1" applyBorder="1" applyAlignment="1">
      <alignment horizontal="left" vertical="center"/>
    </xf>
    <xf numFmtId="0" fontId="0" fillId="10" borderId="22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10" borderId="21" xfId="0" applyFill="1" applyBorder="1" applyAlignment="1">
      <alignment horizontal="left"/>
    </xf>
    <xf numFmtId="0" fontId="0" fillId="10" borderId="22" xfId="0" applyFill="1" applyBorder="1" applyAlignment="1">
      <alignment horizontal="left"/>
    </xf>
    <xf numFmtId="0" fontId="12" fillId="10" borderId="0" xfId="0" applyFont="1" applyFill="1" applyAlignment="1">
      <alignment horizontal="left" indent="1"/>
    </xf>
    <xf numFmtId="0" fontId="10" fillId="9" borderId="0" xfId="0" applyFont="1" applyFill="1" applyAlignment="1">
      <alignment horizontal="left" vertical="center" indent="1"/>
    </xf>
    <xf numFmtId="0" fontId="0" fillId="9" borderId="0" xfId="0" applyFill="1" applyAlignment="1">
      <alignment horizontal="left" vertical="center" indent="1"/>
    </xf>
    <xf numFmtId="0" fontId="11" fillId="10" borderId="0" xfId="0" applyFont="1" applyFill="1" applyAlignment="1">
      <alignment horizontal="left" vertical="justify" wrapText="1" indent="1"/>
    </xf>
    <xf numFmtId="0" fontId="5" fillId="10" borderId="0" xfId="0" applyFont="1" applyFill="1" applyAlignment="1">
      <alignment horizontal="left" vertical="justify" indent="1"/>
    </xf>
    <xf numFmtId="0" fontId="10" fillId="9" borderId="0" xfId="0" applyFont="1" applyFill="1" applyAlignment="1">
      <alignment horizontal="right" vertical="center" indent="1"/>
    </xf>
    <xf numFmtId="0" fontId="0" fillId="9" borderId="0" xfId="0" applyFill="1" applyAlignment="1">
      <alignment horizontal="right" vertical="center" indent="1"/>
    </xf>
    <xf numFmtId="0" fontId="12" fillId="11" borderId="15" xfId="0" applyFont="1" applyFill="1" applyBorder="1" applyAlignment="1">
      <alignment horizontal="left" vertical="center" wrapText="1" indent="1"/>
    </xf>
    <xf numFmtId="0" fontId="12" fillId="11" borderId="16" xfId="0" applyFont="1" applyFill="1" applyBorder="1" applyAlignment="1">
      <alignment horizontal="left" vertical="center" wrapText="1" indent="1"/>
    </xf>
    <xf numFmtId="0" fontId="12" fillId="11" borderId="17" xfId="0" applyFont="1" applyFill="1" applyBorder="1" applyAlignment="1">
      <alignment horizontal="left" vertical="center" wrapText="1" indent="1"/>
    </xf>
    <xf numFmtId="0" fontId="7" fillId="10" borderId="0" xfId="0" applyFont="1" applyFill="1" applyAlignment="1">
      <alignment horizontal="left" wrapText="1" indent="1"/>
    </xf>
    <xf numFmtId="0" fontId="12" fillId="10" borderId="0" xfId="0" applyFont="1" applyFill="1" applyAlignment="1">
      <alignment horizontal="left" indent="1"/>
    </xf>
    <xf numFmtId="0" fontId="11" fillId="10" borderId="0" xfId="0" applyFont="1" applyFill="1" applyAlignment="1">
      <alignment horizontal="left" vertical="center" indent="1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5"/>
  <sheetViews>
    <sheetView tabSelected="1" zoomScale="130" zoomScaleNormal="130" workbookViewId="0">
      <selection activeCell="J8" sqref="J8"/>
    </sheetView>
  </sheetViews>
  <sheetFormatPr baseColWidth="10" defaultRowHeight="12.75" x14ac:dyDescent="0.2"/>
  <cols>
    <col min="1" max="1" width="3.42578125" customWidth="1"/>
    <col min="2" max="2" width="2.85546875" customWidth="1"/>
    <col min="3" max="3" width="20.28515625" customWidth="1"/>
    <col min="4" max="4" width="37.7109375" customWidth="1"/>
    <col min="5" max="5" width="35.140625" customWidth="1"/>
    <col min="6" max="6" width="17.5703125" customWidth="1"/>
    <col min="7" max="7" width="2.85546875" customWidth="1"/>
  </cols>
  <sheetData>
    <row r="2" spans="2:10" x14ac:dyDescent="0.2">
      <c r="B2" s="47"/>
      <c r="C2" s="48"/>
      <c r="D2" s="48"/>
      <c r="E2" s="48"/>
      <c r="F2" s="48"/>
      <c r="G2" s="49"/>
    </row>
    <row r="3" spans="2:10" x14ac:dyDescent="0.2">
      <c r="B3" s="50"/>
      <c r="C3" s="64" t="s">
        <v>307</v>
      </c>
      <c r="D3" s="65"/>
      <c r="E3" s="65"/>
      <c r="F3" s="68" t="s">
        <v>308</v>
      </c>
      <c r="G3" s="51"/>
    </row>
    <row r="4" spans="2:10" x14ac:dyDescent="0.2">
      <c r="B4" s="50"/>
      <c r="C4" s="65"/>
      <c r="D4" s="65"/>
      <c r="E4" s="65"/>
      <c r="F4" s="69"/>
      <c r="G4" s="51"/>
    </row>
    <row r="5" spans="2:10" x14ac:dyDescent="0.2">
      <c r="B5" s="50"/>
      <c r="C5" s="52"/>
      <c r="D5" s="52"/>
      <c r="E5" s="52"/>
      <c r="F5" s="52"/>
      <c r="G5" s="51"/>
    </row>
    <row r="6" spans="2:10" s="57" customFormat="1" ht="32.25" customHeight="1" x14ac:dyDescent="0.2">
      <c r="B6" s="58"/>
      <c r="C6" s="66" t="s">
        <v>312</v>
      </c>
      <c r="D6" s="67"/>
      <c r="E6" s="67"/>
      <c r="F6" s="67"/>
      <c r="G6" s="59"/>
    </row>
    <row r="7" spans="2:10" s="60" customFormat="1" ht="35.25" customHeight="1" x14ac:dyDescent="0.2">
      <c r="B7" s="61"/>
      <c r="C7" s="75" t="s">
        <v>311</v>
      </c>
      <c r="D7" s="75"/>
      <c r="E7" s="75"/>
      <c r="F7" s="75"/>
      <c r="G7" s="62"/>
    </row>
    <row r="8" spans="2:10" ht="26.25" customHeight="1" x14ac:dyDescent="0.2">
      <c r="B8" s="50"/>
      <c r="C8" s="73" t="s">
        <v>314</v>
      </c>
      <c r="D8" s="73"/>
      <c r="E8" s="73"/>
      <c r="F8" s="73"/>
      <c r="G8" s="51"/>
    </row>
    <row r="9" spans="2:10" x14ac:dyDescent="0.2">
      <c r="B9" s="50"/>
      <c r="C9" s="52"/>
      <c r="D9" s="52"/>
      <c r="E9" s="52"/>
      <c r="F9" s="52"/>
      <c r="G9" s="51"/>
    </row>
    <row r="10" spans="2:10" x14ac:dyDescent="0.2">
      <c r="B10" s="50"/>
      <c r="C10" s="74" t="s">
        <v>309</v>
      </c>
      <c r="D10" s="74"/>
      <c r="E10" s="74"/>
      <c r="F10" s="74"/>
      <c r="G10" s="51"/>
    </row>
    <row r="11" spans="2:10" x14ac:dyDescent="0.2">
      <c r="B11" s="50"/>
      <c r="C11" s="52"/>
      <c r="D11" s="52"/>
      <c r="E11" s="52"/>
      <c r="F11" s="52"/>
      <c r="G11" s="51"/>
    </row>
    <row r="12" spans="2:10" x14ac:dyDescent="0.2">
      <c r="B12" s="50"/>
      <c r="C12" s="63" t="s">
        <v>310</v>
      </c>
      <c r="D12" s="52"/>
      <c r="E12" s="52"/>
      <c r="F12" s="52"/>
      <c r="G12" s="51"/>
    </row>
    <row r="13" spans="2:10" x14ac:dyDescent="0.2">
      <c r="B13" s="50"/>
      <c r="C13" s="52"/>
      <c r="D13" s="52"/>
      <c r="E13" s="52"/>
      <c r="F13" s="52"/>
      <c r="G13" s="51"/>
    </row>
    <row r="14" spans="2:10" ht="40.5" customHeight="1" x14ac:dyDescent="0.2">
      <c r="B14" s="50"/>
      <c r="C14" s="70" t="s">
        <v>313</v>
      </c>
      <c r="D14" s="71"/>
      <c r="E14" s="71"/>
      <c r="F14" s="72"/>
      <c r="G14" s="53"/>
      <c r="H14" s="46"/>
      <c r="I14" s="46"/>
      <c r="J14" s="46"/>
    </row>
    <row r="15" spans="2:10" x14ac:dyDescent="0.2">
      <c r="B15" s="54"/>
      <c r="C15" s="55"/>
      <c r="D15" s="55"/>
      <c r="E15" s="55"/>
      <c r="F15" s="55"/>
      <c r="G15" s="56"/>
    </row>
  </sheetData>
  <mergeCells count="7">
    <mergeCell ref="C3:E4"/>
    <mergeCell ref="C6:F6"/>
    <mergeCell ref="F3:F4"/>
    <mergeCell ref="C14:F14"/>
    <mergeCell ref="C8:F8"/>
    <mergeCell ref="C10:F10"/>
    <mergeCell ref="C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V16"/>
  <sheetViews>
    <sheetView workbookViewId="0">
      <pane ySplit="1" topLeftCell="A2" activePane="bottomLeft" state="frozen"/>
      <selection pane="bottomLeft" activeCell="D28" sqref="D28"/>
    </sheetView>
  </sheetViews>
  <sheetFormatPr baseColWidth="10" defaultColWidth="12.5703125" defaultRowHeight="15.75" customHeight="1" x14ac:dyDescent="0.2"/>
  <cols>
    <col min="1" max="1" width="12.5703125" style="38"/>
    <col min="2" max="2" width="24.28515625" style="38" bestFit="1" customWidth="1"/>
    <col min="3" max="3" width="72.7109375" style="38" customWidth="1"/>
    <col min="4" max="5" width="42" style="38" customWidth="1"/>
    <col min="6" max="6" width="17" style="38" bestFit="1" customWidth="1"/>
    <col min="7" max="7" width="30" style="38" bestFit="1" customWidth="1"/>
    <col min="8" max="16384" width="12.5703125" style="38"/>
  </cols>
  <sheetData>
    <row r="1" spans="1:22" ht="15.75" customHeight="1" x14ac:dyDescent="0.25">
      <c r="A1" s="37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7" t="s">
        <v>5</v>
      </c>
      <c r="G1" s="37" t="s">
        <v>6</v>
      </c>
    </row>
    <row r="2" spans="1:22" ht="14.25" x14ac:dyDescent="0.2">
      <c r="A2" s="39" t="s">
        <v>7</v>
      </c>
      <c r="B2" s="39" t="s">
        <v>298</v>
      </c>
      <c r="C2" s="39" t="s">
        <v>8</v>
      </c>
      <c r="D2" s="40" t="s">
        <v>9</v>
      </c>
      <c r="E2" s="43" t="s">
        <v>10</v>
      </c>
      <c r="F2" s="39">
        <v>2015</v>
      </c>
      <c r="G2" s="39" t="s">
        <v>11</v>
      </c>
    </row>
    <row r="3" spans="1:22" ht="14.25" x14ac:dyDescent="0.2">
      <c r="A3" s="39" t="s">
        <v>12</v>
      </c>
      <c r="B3" s="39" t="s">
        <v>13</v>
      </c>
      <c r="C3" s="39" t="s">
        <v>14</v>
      </c>
      <c r="D3" s="39" t="s">
        <v>15</v>
      </c>
      <c r="E3" s="43" t="s">
        <v>16</v>
      </c>
      <c r="F3" s="39">
        <v>2014</v>
      </c>
      <c r="G3" s="39" t="s">
        <v>17</v>
      </c>
    </row>
    <row r="4" spans="1:22" ht="14.25" x14ac:dyDescent="0.2">
      <c r="A4" s="39" t="s">
        <v>18</v>
      </c>
      <c r="B4" s="39" t="s">
        <v>13</v>
      </c>
      <c r="C4" s="39" t="s">
        <v>19</v>
      </c>
      <c r="D4" s="39" t="s">
        <v>20</v>
      </c>
      <c r="E4" s="43" t="s">
        <v>21</v>
      </c>
      <c r="F4" s="39">
        <v>2017</v>
      </c>
      <c r="G4" s="39" t="s">
        <v>22</v>
      </c>
    </row>
    <row r="5" spans="1:22" ht="14.25" x14ac:dyDescent="0.2">
      <c r="A5" s="39" t="s">
        <v>23</v>
      </c>
      <c r="B5" s="39" t="s">
        <v>13</v>
      </c>
      <c r="C5" s="39" t="s">
        <v>24</v>
      </c>
      <c r="D5" s="39" t="s">
        <v>25</v>
      </c>
      <c r="E5" s="43" t="s">
        <v>299</v>
      </c>
      <c r="F5" s="39">
        <v>2019</v>
      </c>
      <c r="G5" s="39" t="s">
        <v>26</v>
      </c>
    </row>
    <row r="6" spans="1:22" ht="14.25" x14ac:dyDescent="0.2">
      <c r="A6" s="39" t="s">
        <v>27</v>
      </c>
      <c r="B6" s="39" t="s">
        <v>13</v>
      </c>
      <c r="C6" s="39" t="s">
        <v>28</v>
      </c>
      <c r="D6" s="39" t="s">
        <v>29</v>
      </c>
      <c r="E6" s="43" t="s">
        <v>30</v>
      </c>
      <c r="F6" s="39">
        <v>2015</v>
      </c>
      <c r="G6" s="39" t="s">
        <v>31</v>
      </c>
    </row>
    <row r="7" spans="1:22" ht="14.25" x14ac:dyDescent="0.2">
      <c r="A7" s="39" t="s">
        <v>32</v>
      </c>
      <c r="B7" s="39" t="s">
        <v>13</v>
      </c>
      <c r="C7" s="39" t="s">
        <v>33</v>
      </c>
      <c r="D7" s="39" t="s">
        <v>34</v>
      </c>
      <c r="E7" s="43" t="s">
        <v>300</v>
      </c>
      <c r="F7" s="39">
        <v>2021</v>
      </c>
      <c r="G7" s="39" t="s">
        <v>35</v>
      </c>
    </row>
    <row r="8" spans="1:22" ht="14.25" x14ac:dyDescent="0.2">
      <c r="A8" s="39" t="s">
        <v>36</v>
      </c>
      <c r="B8" s="39" t="s">
        <v>13</v>
      </c>
      <c r="C8" s="39" t="s">
        <v>37</v>
      </c>
      <c r="D8" s="39" t="s">
        <v>38</v>
      </c>
      <c r="E8" s="43" t="s">
        <v>39</v>
      </c>
      <c r="F8" s="39">
        <v>2013</v>
      </c>
      <c r="G8" s="39" t="s">
        <v>40</v>
      </c>
    </row>
    <row r="9" spans="1:22" ht="14.25" x14ac:dyDescent="0.2">
      <c r="A9" s="39" t="s">
        <v>41</v>
      </c>
      <c r="B9" s="39" t="s">
        <v>13</v>
      </c>
      <c r="C9" s="39" t="s">
        <v>42</v>
      </c>
      <c r="D9" s="39" t="s">
        <v>43</v>
      </c>
      <c r="E9" s="43" t="s">
        <v>44</v>
      </c>
      <c r="F9" s="39">
        <v>2017</v>
      </c>
    </row>
    <row r="10" spans="1:22" ht="14.25" x14ac:dyDescent="0.2">
      <c r="A10" s="39" t="s">
        <v>45</v>
      </c>
      <c r="B10" s="39" t="s">
        <v>13</v>
      </c>
      <c r="C10" s="41" t="s">
        <v>46</v>
      </c>
      <c r="D10" s="39" t="s">
        <v>47</v>
      </c>
      <c r="E10" s="43" t="s">
        <v>48</v>
      </c>
      <c r="F10" s="39">
        <v>2015</v>
      </c>
      <c r="G10" s="39" t="s">
        <v>49</v>
      </c>
    </row>
    <row r="11" spans="1:22" ht="14.25" x14ac:dyDescent="0.2">
      <c r="A11" s="39" t="s">
        <v>50</v>
      </c>
      <c r="B11" s="39" t="s">
        <v>51</v>
      </c>
      <c r="C11" s="40" t="s">
        <v>52</v>
      </c>
      <c r="D11" s="39" t="s">
        <v>53</v>
      </c>
      <c r="E11" s="43" t="s">
        <v>301</v>
      </c>
      <c r="F11" s="39">
        <v>2022</v>
      </c>
      <c r="G11" s="39" t="s">
        <v>54</v>
      </c>
    </row>
    <row r="12" spans="1:22" ht="14.25" x14ac:dyDescent="0.2">
      <c r="A12" s="39" t="s">
        <v>55</v>
      </c>
      <c r="B12" s="39" t="s">
        <v>51</v>
      </c>
      <c r="C12" s="40" t="s">
        <v>56</v>
      </c>
      <c r="D12" s="39" t="s">
        <v>57</v>
      </c>
      <c r="E12" s="43" t="s">
        <v>302</v>
      </c>
      <c r="F12" s="39">
        <v>2021</v>
      </c>
      <c r="G12" s="40" t="s">
        <v>58</v>
      </c>
    </row>
    <row r="13" spans="1:22" ht="14.25" x14ac:dyDescent="0.2">
      <c r="A13" s="39" t="s">
        <v>59</v>
      </c>
      <c r="B13" s="39" t="s">
        <v>51</v>
      </c>
      <c r="C13" s="40" t="s">
        <v>60</v>
      </c>
      <c r="D13" s="39" t="s">
        <v>61</v>
      </c>
      <c r="E13" s="43" t="s">
        <v>303</v>
      </c>
      <c r="F13" s="39">
        <v>2016</v>
      </c>
      <c r="G13" s="40" t="s">
        <v>62</v>
      </c>
    </row>
    <row r="14" spans="1:22" ht="14.25" x14ac:dyDescent="0.2">
      <c r="A14" s="39" t="s">
        <v>63</v>
      </c>
      <c r="B14" s="39" t="s">
        <v>51</v>
      </c>
      <c r="C14" s="40" t="s">
        <v>64</v>
      </c>
      <c r="D14" s="39" t="s">
        <v>65</v>
      </c>
      <c r="E14" s="44" t="s">
        <v>304</v>
      </c>
      <c r="F14" s="39">
        <v>2020</v>
      </c>
      <c r="G14" s="40" t="s">
        <v>66</v>
      </c>
    </row>
    <row r="15" spans="1:22" ht="14.25" x14ac:dyDescent="0.2">
      <c r="A15" s="39" t="s">
        <v>67</v>
      </c>
      <c r="B15" s="39" t="s">
        <v>51</v>
      </c>
      <c r="C15" s="38" t="s">
        <v>68</v>
      </c>
      <c r="D15" s="38" t="s">
        <v>69</v>
      </c>
      <c r="E15" s="45" t="s">
        <v>305</v>
      </c>
      <c r="F15" s="39">
        <v>2022</v>
      </c>
      <c r="G15" s="38" t="s">
        <v>70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</row>
    <row r="16" spans="1:22" ht="14.25" x14ac:dyDescent="0.2">
      <c r="A16" s="39" t="s">
        <v>71</v>
      </c>
      <c r="B16" s="39" t="s">
        <v>51</v>
      </c>
      <c r="C16" s="39" t="s">
        <v>72</v>
      </c>
      <c r="D16" s="40" t="s">
        <v>73</v>
      </c>
      <c r="E16" s="43" t="s">
        <v>306</v>
      </c>
      <c r="F16" s="42">
        <v>2019</v>
      </c>
      <c r="G16" s="40" t="s">
        <v>74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F64"/>
  <sheetViews>
    <sheetView zoomScale="90" zoomScaleNormal="90" workbookViewId="0">
      <selection activeCell="Z10" sqref="Z10:Z34"/>
    </sheetView>
  </sheetViews>
  <sheetFormatPr baseColWidth="10" defaultColWidth="12.5703125" defaultRowHeight="15.75" customHeight="1" x14ac:dyDescent="0.2"/>
  <cols>
    <col min="1" max="1" width="9" style="2" customWidth="1"/>
    <col min="2" max="2" width="27.28515625" style="2" bestFit="1" customWidth="1"/>
    <col min="3" max="3" width="16.28515625" style="2" bestFit="1" customWidth="1"/>
    <col min="4" max="4" width="10.28515625" style="2" bestFit="1" customWidth="1"/>
    <col min="5" max="5" width="10.42578125" style="2" customWidth="1"/>
    <col min="6" max="6" width="10.42578125" style="2" bestFit="1" customWidth="1"/>
    <col min="7" max="7" width="9.85546875" style="2" bestFit="1" customWidth="1"/>
    <col min="8" max="8" width="17.85546875" style="2" bestFit="1" customWidth="1"/>
    <col min="9" max="9" width="14.7109375" style="2" bestFit="1" customWidth="1"/>
    <col min="10" max="10" width="19.42578125" style="2" bestFit="1" customWidth="1"/>
    <col min="11" max="11" width="22.7109375" style="2" bestFit="1" customWidth="1"/>
    <col min="12" max="12" width="11" style="2" customWidth="1"/>
    <col min="13" max="13" width="28" style="2" bestFit="1" customWidth="1"/>
    <col min="14" max="14" width="22.85546875" style="2" customWidth="1"/>
    <col min="15" max="15" width="32" style="2" bestFit="1" customWidth="1"/>
    <col min="16" max="16" width="48.140625" style="2" bestFit="1" customWidth="1"/>
    <col min="17" max="17" width="22.42578125" style="2" bestFit="1" customWidth="1"/>
    <col min="18" max="18" width="19.7109375" style="2" bestFit="1" customWidth="1"/>
    <col min="19" max="19" width="39.140625" style="2" bestFit="1" customWidth="1"/>
    <col min="20" max="20" width="9.140625" style="2" bestFit="1" customWidth="1"/>
    <col min="21" max="21" width="6.7109375" style="2" bestFit="1" customWidth="1"/>
    <col min="22" max="22" width="73.5703125" style="2" bestFit="1" customWidth="1"/>
    <col min="23" max="23" width="10.7109375" style="2" customWidth="1"/>
    <col min="24" max="24" width="11.140625" style="2" customWidth="1"/>
    <col min="25" max="25" width="12.85546875" style="2" bestFit="1" customWidth="1"/>
    <col min="26" max="26" width="12.28515625" style="2" bestFit="1" customWidth="1"/>
    <col min="27" max="27" width="27" style="2" bestFit="1" customWidth="1"/>
    <col min="28" max="28" width="95.140625" style="2" bestFit="1" customWidth="1"/>
    <col min="29" max="16384" width="12.5703125" style="2"/>
  </cols>
  <sheetData>
    <row r="1" spans="1:32" ht="15.75" customHeight="1" x14ac:dyDescent="0.25">
      <c r="A1" s="79" t="s">
        <v>75</v>
      </c>
      <c r="B1" s="80"/>
      <c r="C1" s="81" t="s">
        <v>76</v>
      </c>
      <c r="D1" s="82"/>
      <c r="E1" s="83"/>
      <c r="F1" s="84" t="s">
        <v>77</v>
      </c>
      <c r="G1" s="84"/>
      <c r="H1" s="84"/>
      <c r="I1" s="84"/>
      <c r="J1" s="84"/>
      <c r="K1" s="84"/>
      <c r="L1" s="85" t="s">
        <v>78</v>
      </c>
      <c r="M1" s="86"/>
      <c r="N1" s="87"/>
      <c r="O1" s="88" t="s">
        <v>79</v>
      </c>
      <c r="P1" s="89"/>
      <c r="Q1" s="89"/>
      <c r="R1" s="89"/>
      <c r="S1" s="89"/>
      <c r="T1" s="89"/>
      <c r="U1" s="90"/>
      <c r="V1" s="76" t="s">
        <v>80</v>
      </c>
      <c r="W1" s="77"/>
      <c r="X1" s="77"/>
      <c r="Y1" s="77"/>
      <c r="Z1" s="77"/>
      <c r="AA1" s="77"/>
      <c r="AB1" s="78"/>
    </row>
    <row r="2" spans="1:32" s="11" customFormat="1" ht="33.75" customHeight="1" x14ac:dyDescent="0.25">
      <c r="A2" s="3" t="s">
        <v>0</v>
      </c>
      <c r="B2" s="4" t="s">
        <v>81</v>
      </c>
      <c r="C2" s="5" t="s">
        <v>82</v>
      </c>
      <c r="D2" s="5" t="s">
        <v>83</v>
      </c>
      <c r="E2" s="5" t="s">
        <v>84</v>
      </c>
      <c r="F2" s="6" t="s">
        <v>85</v>
      </c>
      <c r="G2" s="6" t="s">
        <v>86</v>
      </c>
      <c r="H2" s="6" t="s">
        <v>87</v>
      </c>
      <c r="I2" s="6" t="s">
        <v>88</v>
      </c>
      <c r="J2" s="6" t="s">
        <v>89</v>
      </c>
      <c r="K2" s="6" t="s">
        <v>90</v>
      </c>
      <c r="L2" s="7" t="s">
        <v>91</v>
      </c>
      <c r="M2" s="7" t="s">
        <v>92</v>
      </c>
      <c r="N2" s="7" t="s">
        <v>93</v>
      </c>
      <c r="O2" s="8" t="s">
        <v>94</v>
      </c>
      <c r="P2" s="8" t="s">
        <v>95</v>
      </c>
      <c r="Q2" s="8" t="s">
        <v>96</v>
      </c>
      <c r="R2" s="8" t="s">
        <v>97</v>
      </c>
      <c r="S2" s="8" t="s">
        <v>98</v>
      </c>
      <c r="T2" s="8" t="s">
        <v>99</v>
      </c>
      <c r="U2" s="8" t="s">
        <v>100</v>
      </c>
      <c r="V2" s="9" t="s">
        <v>101</v>
      </c>
      <c r="W2" s="9" t="s">
        <v>102</v>
      </c>
      <c r="X2" s="9" t="s">
        <v>103</v>
      </c>
      <c r="Y2" s="9" t="s">
        <v>104</v>
      </c>
      <c r="Z2" s="9" t="s">
        <v>105</v>
      </c>
      <c r="AA2" s="9" t="s">
        <v>106</v>
      </c>
      <c r="AB2" s="10" t="s">
        <v>107</v>
      </c>
      <c r="AC2" s="2"/>
      <c r="AD2" s="2"/>
      <c r="AE2" s="2"/>
      <c r="AF2" s="2"/>
    </row>
    <row r="3" spans="1:32" ht="14.25" x14ac:dyDescent="0.2">
      <c r="A3" s="12" t="s">
        <v>63</v>
      </c>
      <c r="B3" s="13" t="s">
        <v>108</v>
      </c>
      <c r="C3" s="2" t="s">
        <v>109</v>
      </c>
      <c r="D3" s="1" t="s">
        <v>110</v>
      </c>
      <c r="E3" s="1" t="s">
        <v>110</v>
      </c>
      <c r="F3" s="2" t="s">
        <v>111</v>
      </c>
      <c r="G3" s="14" t="s">
        <v>112</v>
      </c>
      <c r="H3" s="14" t="s">
        <v>113</v>
      </c>
      <c r="I3" s="2" t="s">
        <v>114</v>
      </c>
      <c r="J3" s="15" t="s">
        <v>115</v>
      </c>
      <c r="K3" s="15" t="s">
        <v>116</v>
      </c>
      <c r="L3" s="2" t="s">
        <v>117</v>
      </c>
      <c r="M3" s="2" t="s">
        <v>118</v>
      </c>
      <c r="N3" s="2" t="s">
        <v>119</v>
      </c>
      <c r="O3" s="2" t="s">
        <v>120</v>
      </c>
      <c r="P3" s="2" t="s">
        <v>121</v>
      </c>
      <c r="Q3" s="2" t="s">
        <v>122</v>
      </c>
      <c r="R3" s="2" t="s">
        <v>123</v>
      </c>
      <c r="S3" s="2" t="s">
        <v>124</v>
      </c>
      <c r="T3" s="16">
        <v>13</v>
      </c>
      <c r="U3" s="16">
        <v>20</v>
      </c>
      <c r="V3" s="2" t="s">
        <v>125</v>
      </c>
      <c r="W3" s="16">
        <v>6.3</v>
      </c>
      <c r="X3" s="16">
        <v>6.75</v>
      </c>
      <c r="Y3" s="17">
        <f>((X3-W3)/W3)*100</f>
        <v>7.142857142857145</v>
      </c>
      <c r="Z3" s="17">
        <f>Y3/(U3-T3)</f>
        <v>1.0204081632653064</v>
      </c>
      <c r="AA3" s="16" t="s">
        <v>126</v>
      </c>
      <c r="AB3" s="18" t="s">
        <v>127</v>
      </c>
    </row>
    <row r="4" spans="1:32" ht="14.25" x14ac:dyDescent="0.2">
      <c r="A4" s="12" t="s">
        <v>71</v>
      </c>
      <c r="B4" s="2" t="s">
        <v>128</v>
      </c>
      <c r="C4" s="2" t="s">
        <v>109</v>
      </c>
      <c r="D4" s="2" t="s">
        <v>110</v>
      </c>
      <c r="E4" s="2" t="s">
        <v>110</v>
      </c>
      <c r="F4" s="2" t="s">
        <v>111</v>
      </c>
      <c r="G4" s="14" t="s">
        <v>112</v>
      </c>
      <c r="H4" s="2" t="s">
        <v>129</v>
      </c>
      <c r="I4" s="2" t="s">
        <v>130</v>
      </c>
      <c r="J4" s="15" t="s">
        <v>131</v>
      </c>
      <c r="K4" s="15" t="s">
        <v>132</v>
      </c>
      <c r="L4" s="2" t="s">
        <v>117</v>
      </c>
      <c r="M4" s="19" t="s">
        <v>133</v>
      </c>
      <c r="N4" s="14" t="s">
        <v>134</v>
      </c>
      <c r="O4" s="2" t="s">
        <v>120</v>
      </c>
      <c r="P4" s="2" t="s">
        <v>121</v>
      </c>
      <c r="Q4" s="2" t="s">
        <v>122</v>
      </c>
      <c r="R4" s="2" t="s">
        <v>123</v>
      </c>
      <c r="S4" s="2" t="s">
        <v>124</v>
      </c>
      <c r="T4" s="16">
        <v>13</v>
      </c>
      <c r="U4" s="16">
        <v>20</v>
      </c>
      <c r="V4" s="2" t="s">
        <v>135</v>
      </c>
      <c r="W4" s="16">
        <v>6.7</v>
      </c>
      <c r="X4" s="16">
        <v>3.2</v>
      </c>
      <c r="Y4" s="17">
        <f>((X4-W4)/W4)*100</f>
        <v>-52.238805970149251</v>
      </c>
      <c r="Z4" s="17">
        <f>Y4/(U4-T4)</f>
        <v>-7.4626865671641784</v>
      </c>
      <c r="AA4" s="16" t="s">
        <v>126</v>
      </c>
      <c r="AB4" s="20" t="s">
        <v>136</v>
      </c>
    </row>
    <row r="5" spans="1:32" ht="14.25" x14ac:dyDescent="0.2">
      <c r="A5" s="12" t="s">
        <v>71</v>
      </c>
      <c r="B5" s="2" t="s">
        <v>128</v>
      </c>
      <c r="C5" s="2" t="s">
        <v>109</v>
      </c>
      <c r="D5" s="2" t="s">
        <v>110</v>
      </c>
      <c r="E5" s="2" t="s">
        <v>110</v>
      </c>
      <c r="F5" s="2" t="s">
        <v>111</v>
      </c>
      <c r="G5" s="14" t="s">
        <v>112</v>
      </c>
      <c r="H5" s="2" t="s">
        <v>137</v>
      </c>
      <c r="I5" s="2" t="s">
        <v>138</v>
      </c>
      <c r="J5" s="15" t="s">
        <v>139</v>
      </c>
      <c r="K5" s="15" t="s">
        <v>140</v>
      </c>
      <c r="L5" s="2" t="s">
        <v>117</v>
      </c>
      <c r="M5" s="2" t="s">
        <v>118</v>
      </c>
      <c r="N5" s="2" t="s">
        <v>119</v>
      </c>
      <c r="O5" s="2" t="s">
        <v>120</v>
      </c>
      <c r="P5" s="2" t="s">
        <v>121</v>
      </c>
      <c r="Q5" s="2" t="s">
        <v>122</v>
      </c>
      <c r="R5" s="2" t="s">
        <v>123</v>
      </c>
      <c r="S5" s="2" t="s">
        <v>124</v>
      </c>
      <c r="T5" s="16">
        <v>13</v>
      </c>
      <c r="U5" s="16">
        <v>25</v>
      </c>
      <c r="V5" s="2" t="s">
        <v>141</v>
      </c>
      <c r="W5" s="16">
        <v>1</v>
      </c>
      <c r="X5" s="16">
        <v>2.8</v>
      </c>
      <c r="Y5" s="16">
        <f>((X5-W5)/W5)*100</f>
        <v>179.99999999999997</v>
      </c>
      <c r="Z5" s="17">
        <f>Y5/(U5-T5)</f>
        <v>14.999999999999998</v>
      </c>
      <c r="AA5" s="16" t="s">
        <v>126</v>
      </c>
      <c r="AB5" s="20" t="s">
        <v>142</v>
      </c>
    </row>
    <row r="6" spans="1:32" ht="14.25" x14ac:dyDescent="0.2">
      <c r="A6" s="12" t="s">
        <v>71</v>
      </c>
      <c r="B6" s="2" t="s">
        <v>128</v>
      </c>
      <c r="C6" s="2" t="s">
        <v>109</v>
      </c>
      <c r="D6" s="2" t="s">
        <v>110</v>
      </c>
      <c r="E6" s="2" t="s">
        <v>110</v>
      </c>
      <c r="F6" s="2" t="s">
        <v>111</v>
      </c>
      <c r="G6" s="14" t="s">
        <v>112</v>
      </c>
      <c r="H6" s="14" t="s">
        <v>113</v>
      </c>
      <c r="I6" s="2" t="s">
        <v>114</v>
      </c>
      <c r="J6" s="15" t="s">
        <v>143</v>
      </c>
      <c r="K6" s="15" t="s">
        <v>144</v>
      </c>
      <c r="L6" s="2" t="s">
        <v>117</v>
      </c>
      <c r="M6" s="2" t="s">
        <v>145</v>
      </c>
      <c r="N6" s="14" t="s">
        <v>134</v>
      </c>
      <c r="O6" s="2" t="s">
        <v>120</v>
      </c>
      <c r="P6" s="2" t="s">
        <v>121</v>
      </c>
      <c r="Q6" s="2" t="s">
        <v>122</v>
      </c>
      <c r="R6" s="2" t="s">
        <v>123</v>
      </c>
      <c r="S6" s="2" t="s">
        <v>124</v>
      </c>
      <c r="T6" s="16">
        <v>13</v>
      </c>
      <c r="U6" s="16">
        <v>25</v>
      </c>
      <c r="V6" s="2" t="s">
        <v>141</v>
      </c>
      <c r="W6" s="16">
        <v>1</v>
      </c>
      <c r="X6" s="16">
        <v>1</v>
      </c>
      <c r="Y6" s="16">
        <f>((X6-W6)/W6)*100</f>
        <v>0</v>
      </c>
      <c r="Z6" s="17">
        <f>Y6/(U6-T6)</f>
        <v>0</v>
      </c>
      <c r="AA6" s="16" t="s">
        <v>126</v>
      </c>
      <c r="AB6" s="20" t="s">
        <v>146</v>
      </c>
    </row>
    <row r="7" spans="1:32" ht="14.25" x14ac:dyDescent="0.2">
      <c r="A7" s="12" t="s">
        <v>71</v>
      </c>
      <c r="B7" s="2" t="s">
        <v>128</v>
      </c>
      <c r="C7" s="2" t="s">
        <v>109</v>
      </c>
      <c r="D7" s="2" t="s">
        <v>110</v>
      </c>
      <c r="E7" s="2" t="s">
        <v>110</v>
      </c>
      <c r="F7" s="2" t="s">
        <v>111</v>
      </c>
      <c r="G7" s="14" t="s">
        <v>112</v>
      </c>
      <c r="H7" s="2" t="s">
        <v>113</v>
      </c>
      <c r="I7" s="2" t="s">
        <v>147</v>
      </c>
      <c r="J7" s="15" t="s">
        <v>148</v>
      </c>
      <c r="K7" s="15" t="s">
        <v>149</v>
      </c>
      <c r="L7" s="2" t="s">
        <v>117</v>
      </c>
      <c r="M7" s="19" t="s">
        <v>133</v>
      </c>
      <c r="N7" s="14" t="s">
        <v>134</v>
      </c>
      <c r="O7" s="2" t="s">
        <v>120</v>
      </c>
      <c r="P7" s="2" t="s">
        <v>121</v>
      </c>
      <c r="Q7" s="2" t="s">
        <v>122</v>
      </c>
      <c r="R7" s="2" t="s">
        <v>123</v>
      </c>
      <c r="S7" s="2" t="s">
        <v>124</v>
      </c>
      <c r="T7" s="16">
        <v>13</v>
      </c>
      <c r="U7" s="16">
        <v>23</v>
      </c>
      <c r="V7" s="2" t="s">
        <v>141</v>
      </c>
      <c r="W7" s="16">
        <v>1.6</v>
      </c>
      <c r="X7" s="16">
        <v>2.5</v>
      </c>
      <c r="Y7" s="16">
        <f>((X7-W7)/W7)*100</f>
        <v>56.249999999999986</v>
      </c>
      <c r="Z7" s="17">
        <f>Y7/(U7-T7)</f>
        <v>5.6249999999999982</v>
      </c>
      <c r="AA7" s="16" t="s">
        <v>126</v>
      </c>
      <c r="AB7" s="20" t="s">
        <v>142</v>
      </c>
    </row>
    <row r="8" spans="1:32" ht="14.25" x14ac:dyDescent="0.2">
      <c r="A8" s="12" t="s">
        <v>67</v>
      </c>
      <c r="B8" s="2" t="s">
        <v>150</v>
      </c>
      <c r="C8" s="2" t="s">
        <v>109</v>
      </c>
      <c r="D8" s="21" t="s">
        <v>110</v>
      </c>
      <c r="E8" s="21" t="s">
        <v>110</v>
      </c>
      <c r="F8" s="2" t="s">
        <v>111</v>
      </c>
      <c r="G8" s="2" t="s">
        <v>151</v>
      </c>
      <c r="H8" s="2" t="s">
        <v>152</v>
      </c>
      <c r="I8" s="2" t="s">
        <v>153</v>
      </c>
      <c r="J8" s="15" t="s">
        <v>154</v>
      </c>
      <c r="K8" s="15" t="s">
        <v>155</v>
      </c>
      <c r="L8" s="2" t="s">
        <v>117</v>
      </c>
      <c r="M8" s="2" t="s">
        <v>118</v>
      </c>
      <c r="N8" s="2" t="s">
        <v>119</v>
      </c>
      <c r="O8" s="2" t="s">
        <v>120</v>
      </c>
      <c r="P8" s="2" t="s">
        <v>121</v>
      </c>
      <c r="Q8" s="2" t="s">
        <v>122</v>
      </c>
      <c r="R8" s="2" t="s">
        <v>123</v>
      </c>
      <c r="S8" s="2" t="s">
        <v>156</v>
      </c>
      <c r="T8" s="16" t="s">
        <v>110</v>
      </c>
      <c r="U8" s="16" t="s">
        <v>110</v>
      </c>
      <c r="V8" s="2" t="s">
        <v>157</v>
      </c>
      <c r="W8" s="16">
        <v>4.74</v>
      </c>
      <c r="X8" s="16">
        <v>2.54</v>
      </c>
      <c r="Y8" s="16"/>
      <c r="Z8" s="16">
        <f>-(W8-X8)</f>
        <v>-2.2000000000000002</v>
      </c>
      <c r="AA8" s="22" t="s">
        <v>158</v>
      </c>
      <c r="AB8" s="20" t="s">
        <v>159</v>
      </c>
    </row>
    <row r="9" spans="1:32" ht="14.25" x14ac:dyDescent="0.2">
      <c r="A9" s="12" t="s">
        <v>7</v>
      </c>
      <c r="B9" s="2" t="s">
        <v>160</v>
      </c>
      <c r="C9" s="2" t="s">
        <v>109</v>
      </c>
      <c r="D9" s="2" t="s">
        <v>110</v>
      </c>
      <c r="E9" s="2" t="s">
        <v>110</v>
      </c>
      <c r="F9" s="2" t="s">
        <v>111</v>
      </c>
      <c r="G9" s="14" t="s">
        <v>112</v>
      </c>
      <c r="H9" s="14" t="s">
        <v>113</v>
      </c>
      <c r="I9" s="2" t="s">
        <v>114</v>
      </c>
      <c r="J9" s="15" t="s">
        <v>161</v>
      </c>
      <c r="K9" s="15" t="s">
        <v>162</v>
      </c>
      <c r="L9" s="2" t="s">
        <v>117</v>
      </c>
      <c r="M9" s="2" t="s">
        <v>118</v>
      </c>
      <c r="N9" s="2" t="s">
        <v>119</v>
      </c>
      <c r="O9" s="2" t="s">
        <v>120</v>
      </c>
      <c r="P9" s="2" t="s">
        <v>121</v>
      </c>
      <c r="Q9" s="2" t="s">
        <v>122</v>
      </c>
      <c r="R9" s="2" t="s">
        <v>123</v>
      </c>
      <c r="S9" s="2" t="s">
        <v>156</v>
      </c>
      <c r="T9" s="16">
        <v>12</v>
      </c>
      <c r="U9" s="16">
        <v>25</v>
      </c>
      <c r="V9" s="2" t="s">
        <v>163</v>
      </c>
      <c r="W9" s="23" t="s">
        <v>110</v>
      </c>
      <c r="X9" s="23" t="s">
        <v>110</v>
      </c>
      <c r="Y9" s="23"/>
      <c r="Z9" s="23">
        <v>44639</v>
      </c>
      <c r="AA9" s="16" t="s">
        <v>164</v>
      </c>
      <c r="AB9" s="20" t="s">
        <v>110</v>
      </c>
    </row>
    <row r="10" spans="1:32" ht="14.25" x14ac:dyDescent="0.2">
      <c r="A10" s="12" t="s">
        <v>7</v>
      </c>
      <c r="B10" s="2" t="s">
        <v>160</v>
      </c>
      <c r="C10" s="2" t="s">
        <v>109</v>
      </c>
      <c r="D10" s="2" t="s">
        <v>110</v>
      </c>
      <c r="E10" s="2" t="s">
        <v>110</v>
      </c>
      <c r="F10" s="2" t="s">
        <v>111</v>
      </c>
      <c r="G10" s="14" t="s">
        <v>112</v>
      </c>
      <c r="H10" s="14" t="s">
        <v>113</v>
      </c>
      <c r="I10" s="2" t="s">
        <v>114</v>
      </c>
      <c r="J10" s="15" t="s">
        <v>161</v>
      </c>
      <c r="K10" s="15" t="s">
        <v>165</v>
      </c>
      <c r="L10" s="2" t="s">
        <v>117</v>
      </c>
      <c r="M10" s="2" t="s">
        <v>118</v>
      </c>
      <c r="N10" s="2" t="s">
        <v>119</v>
      </c>
      <c r="O10" s="2" t="s">
        <v>120</v>
      </c>
      <c r="P10" s="2" t="s">
        <v>121</v>
      </c>
      <c r="Q10" s="2" t="s">
        <v>122</v>
      </c>
      <c r="R10" s="2" t="s">
        <v>123</v>
      </c>
      <c r="S10" s="2" t="s">
        <v>156</v>
      </c>
      <c r="T10" s="16">
        <v>7</v>
      </c>
      <c r="U10" s="16">
        <v>25</v>
      </c>
      <c r="V10" s="2" t="s">
        <v>163</v>
      </c>
      <c r="W10" s="23" t="s">
        <v>110</v>
      </c>
      <c r="X10" s="23" t="s">
        <v>110</v>
      </c>
      <c r="Y10" s="23"/>
      <c r="Z10" s="16">
        <v>19.920000000000002</v>
      </c>
      <c r="AA10" s="16" t="s">
        <v>166</v>
      </c>
      <c r="AB10" s="20" t="s">
        <v>110</v>
      </c>
    </row>
    <row r="11" spans="1:32" ht="14.25" x14ac:dyDescent="0.2">
      <c r="A11" s="12" t="s">
        <v>7</v>
      </c>
      <c r="B11" s="2" t="s">
        <v>160</v>
      </c>
      <c r="C11" s="2" t="s">
        <v>109</v>
      </c>
      <c r="D11" s="2" t="s">
        <v>110</v>
      </c>
      <c r="E11" s="2" t="s">
        <v>110</v>
      </c>
      <c r="F11" s="2" t="s">
        <v>111</v>
      </c>
      <c r="G11" s="14" t="s">
        <v>112</v>
      </c>
      <c r="H11" s="14" t="s">
        <v>113</v>
      </c>
      <c r="I11" s="2" t="s">
        <v>114</v>
      </c>
      <c r="J11" s="15" t="s">
        <v>167</v>
      </c>
      <c r="K11" s="15" t="s">
        <v>168</v>
      </c>
      <c r="L11" s="2" t="s">
        <v>117</v>
      </c>
      <c r="M11" s="2" t="s">
        <v>118</v>
      </c>
      <c r="N11" s="2" t="s">
        <v>119</v>
      </c>
      <c r="O11" s="2" t="s">
        <v>120</v>
      </c>
      <c r="P11" s="2" t="s">
        <v>121</v>
      </c>
      <c r="Q11" s="2" t="s">
        <v>122</v>
      </c>
      <c r="R11" s="2" t="s">
        <v>123</v>
      </c>
      <c r="S11" s="2" t="s">
        <v>156</v>
      </c>
      <c r="T11" s="16">
        <v>6</v>
      </c>
      <c r="U11" s="16">
        <v>25</v>
      </c>
      <c r="V11" s="2" t="s">
        <v>163</v>
      </c>
      <c r="W11" s="23" t="s">
        <v>110</v>
      </c>
      <c r="X11" s="23" t="s">
        <v>110</v>
      </c>
      <c r="Y11" s="23"/>
      <c r="Z11" s="16">
        <v>20.93</v>
      </c>
      <c r="AA11" s="16" t="s">
        <v>169</v>
      </c>
      <c r="AB11" s="20" t="s">
        <v>110</v>
      </c>
    </row>
    <row r="12" spans="1:32" ht="14.25" x14ac:dyDescent="0.2">
      <c r="A12" s="12" t="s">
        <v>7</v>
      </c>
      <c r="B12" s="2" t="s">
        <v>160</v>
      </c>
      <c r="C12" s="2" t="s">
        <v>109</v>
      </c>
      <c r="D12" s="2" t="s">
        <v>110</v>
      </c>
      <c r="E12" s="2" t="s">
        <v>110</v>
      </c>
      <c r="F12" s="2" t="s">
        <v>111</v>
      </c>
      <c r="G12" s="14" t="s">
        <v>112</v>
      </c>
      <c r="H12" s="14" t="s">
        <v>113</v>
      </c>
      <c r="I12" s="2" t="s">
        <v>114</v>
      </c>
      <c r="J12" s="15" t="s">
        <v>170</v>
      </c>
      <c r="K12" s="15" t="s">
        <v>171</v>
      </c>
      <c r="L12" s="2" t="s">
        <v>117</v>
      </c>
      <c r="M12" s="2" t="s">
        <v>118</v>
      </c>
      <c r="N12" s="2" t="s">
        <v>119</v>
      </c>
      <c r="O12" s="2" t="s">
        <v>120</v>
      </c>
      <c r="P12" s="2" t="s">
        <v>121</v>
      </c>
      <c r="Q12" s="2" t="s">
        <v>122</v>
      </c>
      <c r="R12" s="2" t="s">
        <v>123</v>
      </c>
      <c r="S12" s="2" t="s">
        <v>156</v>
      </c>
      <c r="T12" s="16">
        <v>10</v>
      </c>
      <c r="U12" s="16">
        <v>25</v>
      </c>
      <c r="V12" s="2" t="s">
        <v>163</v>
      </c>
      <c r="W12" s="23" t="s">
        <v>110</v>
      </c>
      <c r="X12" s="23" t="s">
        <v>110</v>
      </c>
      <c r="Y12" s="23"/>
      <c r="Z12" s="16">
        <v>21.62</v>
      </c>
      <c r="AA12" s="16" t="s">
        <v>172</v>
      </c>
      <c r="AB12" s="20" t="s">
        <v>110</v>
      </c>
    </row>
    <row r="13" spans="1:32" ht="14.25" x14ac:dyDescent="0.2">
      <c r="A13" s="12" t="s">
        <v>50</v>
      </c>
      <c r="B13" s="2" t="s">
        <v>173</v>
      </c>
      <c r="C13" s="2" t="s">
        <v>109</v>
      </c>
      <c r="D13" s="2" t="s">
        <v>110</v>
      </c>
      <c r="E13" s="2" t="s">
        <v>110</v>
      </c>
      <c r="F13" s="2" t="s">
        <v>111</v>
      </c>
      <c r="G13" s="14" t="s">
        <v>112</v>
      </c>
      <c r="H13" s="14" t="s">
        <v>113</v>
      </c>
      <c r="I13" s="2" t="s">
        <v>114</v>
      </c>
      <c r="J13" s="15" t="s">
        <v>174</v>
      </c>
      <c r="K13" s="15" t="s">
        <v>175</v>
      </c>
      <c r="L13" s="2" t="s">
        <v>117</v>
      </c>
      <c r="M13" s="2" t="s">
        <v>145</v>
      </c>
      <c r="N13" s="2" t="s">
        <v>134</v>
      </c>
      <c r="O13" s="2" t="s">
        <v>120</v>
      </c>
      <c r="P13" s="2" t="s">
        <v>121</v>
      </c>
      <c r="Q13" s="2" t="s">
        <v>122</v>
      </c>
      <c r="R13" s="2" t="s">
        <v>123</v>
      </c>
      <c r="S13" s="2" t="s">
        <v>156</v>
      </c>
      <c r="T13" s="16">
        <v>10</v>
      </c>
      <c r="U13" s="16">
        <v>25</v>
      </c>
      <c r="V13" s="2" t="s">
        <v>163</v>
      </c>
      <c r="W13" s="23" t="s">
        <v>110</v>
      </c>
      <c r="X13" s="23" t="s">
        <v>110</v>
      </c>
      <c r="Y13" s="23"/>
      <c r="Z13" s="23">
        <v>44826</v>
      </c>
      <c r="AA13" s="16" t="s">
        <v>176</v>
      </c>
      <c r="AB13" s="20" t="s">
        <v>110</v>
      </c>
    </row>
    <row r="14" spans="1:32" ht="14.25" x14ac:dyDescent="0.2">
      <c r="A14" s="12" t="s">
        <v>50</v>
      </c>
      <c r="B14" s="2" t="s">
        <v>173</v>
      </c>
      <c r="C14" s="2" t="s">
        <v>109</v>
      </c>
      <c r="D14" s="2" t="s">
        <v>110</v>
      </c>
      <c r="E14" s="2" t="s">
        <v>110</v>
      </c>
      <c r="F14" s="2" t="s">
        <v>111</v>
      </c>
      <c r="G14" s="14" t="s">
        <v>112</v>
      </c>
      <c r="H14" s="14" t="s">
        <v>113</v>
      </c>
      <c r="I14" s="2" t="s">
        <v>114</v>
      </c>
      <c r="J14" s="15" t="s">
        <v>174</v>
      </c>
      <c r="K14" s="15" t="s">
        <v>177</v>
      </c>
      <c r="L14" s="2" t="s">
        <v>117</v>
      </c>
      <c r="M14" s="2" t="s">
        <v>145</v>
      </c>
      <c r="N14" s="2" t="s">
        <v>134</v>
      </c>
      <c r="O14" s="2" t="s">
        <v>120</v>
      </c>
      <c r="P14" s="2" t="s">
        <v>121</v>
      </c>
      <c r="Q14" s="2" t="s">
        <v>122</v>
      </c>
      <c r="R14" s="2" t="s">
        <v>123</v>
      </c>
      <c r="S14" s="2" t="s">
        <v>156</v>
      </c>
      <c r="T14" s="16">
        <v>12</v>
      </c>
      <c r="U14" s="16">
        <v>25</v>
      </c>
      <c r="V14" s="2" t="s">
        <v>163</v>
      </c>
      <c r="W14" s="23" t="s">
        <v>110</v>
      </c>
      <c r="X14" s="23" t="s">
        <v>110</v>
      </c>
      <c r="Y14" s="23"/>
      <c r="Z14" s="16">
        <v>23.99</v>
      </c>
      <c r="AA14" s="16" t="s">
        <v>178</v>
      </c>
      <c r="AB14" s="20" t="s">
        <v>110</v>
      </c>
    </row>
    <row r="15" spans="1:32" ht="14.25" x14ac:dyDescent="0.2">
      <c r="A15" s="12" t="s">
        <v>50</v>
      </c>
      <c r="B15" s="2" t="s">
        <v>173</v>
      </c>
      <c r="C15" s="2" t="s">
        <v>109</v>
      </c>
      <c r="D15" s="2" t="s">
        <v>110</v>
      </c>
      <c r="E15" s="2" t="s">
        <v>110</v>
      </c>
      <c r="F15" s="2" t="s">
        <v>111</v>
      </c>
      <c r="G15" s="14" t="s">
        <v>112</v>
      </c>
      <c r="H15" s="14" t="s">
        <v>113</v>
      </c>
      <c r="I15" s="2" t="s">
        <v>114</v>
      </c>
      <c r="J15" s="15" t="s">
        <v>179</v>
      </c>
      <c r="K15" s="15" t="s">
        <v>180</v>
      </c>
      <c r="L15" s="2" t="s">
        <v>117</v>
      </c>
      <c r="M15" s="2" t="s">
        <v>145</v>
      </c>
      <c r="N15" s="2" t="s">
        <v>134</v>
      </c>
      <c r="O15" s="2" t="s">
        <v>120</v>
      </c>
      <c r="P15" s="2" t="s">
        <v>121</v>
      </c>
      <c r="Q15" s="2" t="s">
        <v>122</v>
      </c>
      <c r="R15" s="2" t="s">
        <v>123</v>
      </c>
      <c r="S15" s="2" t="s">
        <v>156</v>
      </c>
      <c r="T15" s="16">
        <v>10</v>
      </c>
      <c r="U15" s="16">
        <v>25</v>
      </c>
      <c r="V15" s="2" t="s">
        <v>163</v>
      </c>
      <c r="W15" s="23" t="s">
        <v>110</v>
      </c>
      <c r="X15" s="23" t="s">
        <v>110</v>
      </c>
      <c r="Y15" s="23"/>
      <c r="Z15" s="16">
        <v>22.15</v>
      </c>
      <c r="AA15" s="16" t="s">
        <v>181</v>
      </c>
      <c r="AB15" s="20" t="s">
        <v>110</v>
      </c>
    </row>
    <row r="16" spans="1:32" ht="14.25" x14ac:dyDescent="0.2">
      <c r="A16" s="12" t="s">
        <v>50</v>
      </c>
      <c r="B16" s="2" t="s">
        <v>173</v>
      </c>
      <c r="C16" s="2" t="s">
        <v>109</v>
      </c>
      <c r="D16" s="2" t="s">
        <v>110</v>
      </c>
      <c r="E16" s="2" t="s">
        <v>110</v>
      </c>
      <c r="F16" s="2" t="s">
        <v>111</v>
      </c>
      <c r="G16" s="14" t="s">
        <v>112</v>
      </c>
      <c r="H16" s="14" t="s">
        <v>113</v>
      </c>
      <c r="I16" s="2" t="s">
        <v>114</v>
      </c>
      <c r="J16" s="15" t="s">
        <v>182</v>
      </c>
      <c r="K16" s="15" t="s">
        <v>183</v>
      </c>
      <c r="L16" s="2" t="s">
        <v>117</v>
      </c>
      <c r="M16" s="2" t="s">
        <v>145</v>
      </c>
      <c r="N16" s="2" t="s">
        <v>134</v>
      </c>
      <c r="O16" s="2" t="s">
        <v>120</v>
      </c>
      <c r="P16" s="2" t="s">
        <v>121</v>
      </c>
      <c r="Q16" s="2" t="s">
        <v>122</v>
      </c>
      <c r="R16" s="2" t="s">
        <v>123</v>
      </c>
      <c r="S16" s="2" t="s">
        <v>156</v>
      </c>
      <c r="T16" s="16">
        <v>10</v>
      </c>
      <c r="U16" s="16">
        <v>25</v>
      </c>
      <c r="V16" s="2" t="s">
        <v>163</v>
      </c>
      <c r="W16" s="23" t="s">
        <v>110</v>
      </c>
      <c r="X16" s="23" t="s">
        <v>110</v>
      </c>
      <c r="Y16" s="23"/>
      <c r="Z16" s="23">
        <v>44818</v>
      </c>
      <c r="AA16" s="16" t="s">
        <v>184</v>
      </c>
      <c r="AB16" s="20" t="s">
        <v>110</v>
      </c>
    </row>
    <row r="17" spans="1:28" ht="14.25" x14ac:dyDescent="0.2">
      <c r="A17" s="12" t="s">
        <v>50</v>
      </c>
      <c r="B17" s="2" t="s">
        <v>173</v>
      </c>
      <c r="C17" s="2" t="s">
        <v>109</v>
      </c>
      <c r="D17" s="2" t="s">
        <v>110</v>
      </c>
      <c r="E17" s="2" t="s">
        <v>110</v>
      </c>
      <c r="F17" s="2" t="s">
        <v>111</v>
      </c>
      <c r="G17" s="14" t="s">
        <v>112</v>
      </c>
      <c r="H17" s="14" t="s">
        <v>113</v>
      </c>
      <c r="I17" s="2" t="s">
        <v>114</v>
      </c>
      <c r="J17" s="15" t="s">
        <v>185</v>
      </c>
      <c r="K17" s="15" t="s">
        <v>183</v>
      </c>
      <c r="L17" s="2" t="s">
        <v>117</v>
      </c>
      <c r="M17" s="2" t="s">
        <v>118</v>
      </c>
      <c r="N17" s="2" t="s">
        <v>119</v>
      </c>
      <c r="O17" s="2" t="s">
        <v>120</v>
      </c>
      <c r="P17" s="2" t="s">
        <v>121</v>
      </c>
      <c r="Q17" s="2" t="s">
        <v>122</v>
      </c>
      <c r="R17" s="2" t="s">
        <v>123</v>
      </c>
      <c r="S17" s="2" t="s">
        <v>156</v>
      </c>
      <c r="T17" s="16">
        <v>10</v>
      </c>
      <c r="U17" s="16">
        <v>25</v>
      </c>
      <c r="V17" s="2" t="s">
        <v>163</v>
      </c>
      <c r="W17" s="23" t="s">
        <v>110</v>
      </c>
      <c r="X17" s="23" t="s">
        <v>110</v>
      </c>
      <c r="Y17" s="23"/>
      <c r="Z17" s="16">
        <v>15.97</v>
      </c>
      <c r="AA17" s="16" t="s">
        <v>186</v>
      </c>
      <c r="AB17" s="20" t="s">
        <v>110</v>
      </c>
    </row>
    <row r="18" spans="1:28" ht="14.25" x14ac:dyDescent="0.2">
      <c r="A18" s="12" t="s">
        <v>50</v>
      </c>
      <c r="B18" s="2" t="s">
        <v>173</v>
      </c>
      <c r="C18" s="2" t="s">
        <v>109</v>
      </c>
      <c r="D18" s="2" t="s">
        <v>110</v>
      </c>
      <c r="E18" s="2" t="s">
        <v>110</v>
      </c>
      <c r="F18" s="2" t="s">
        <v>111</v>
      </c>
      <c r="G18" s="14" t="s">
        <v>112</v>
      </c>
      <c r="H18" s="14" t="s">
        <v>113</v>
      </c>
      <c r="I18" s="2" t="s">
        <v>114</v>
      </c>
      <c r="J18" s="15" t="s">
        <v>115</v>
      </c>
      <c r="K18" s="15" t="s">
        <v>116</v>
      </c>
      <c r="L18" s="2" t="s">
        <v>117</v>
      </c>
      <c r="M18" s="2" t="s">
        <v>118</v>
      </c>
      <c r="N18" s="2" t="s">
        <v>119</v>
      </c>
      <c r="O18" s="2" t="s">
        <v>120</v>
      </c>
      <c r="P18" s="2" t="s">
        <v>121</v>
      </c>
      <c r="Q18" s="2" t="s">
        <v>122</v>
      </c>
      <c r="R18" s="2" t="s">
        <v>123</v>
      </c>
      <c r="S18" s="2" t="s">
        <v>156</v>
      </c>
      <c r="T18" s="16">
        <v>13</v>
      </c>
      <c r="U18" s="16">
        <v>25</v>
      </c>
      <c r="V18" s="2" t="s">
        <v>163</v>
      </c>
      <c r="W18" s="23" t="s">
        <v>110</v>
      </c>
      <c r="X18" s="23" t="s">
        <v>110</v>
      </c>
      <c r="Y18" s="23"/>
      <c r="Z18" s="16">
        <v>21.15</v>
      </c>
      <c r="AA18" s="16" t="s">
        <v>187</v>
      </c>
      <c r="AB18" s="20" t="s">
        <v>110</v>
      </c>
    </row>
    <row r="19" spans="1:28" ht="14.25" x14ac:dyDescent="0.2">
      <c r="A19" s="12" t="s">
        <v>50</v>
      </c>
      <c r="B19" s="2" t="s">
        <v>173</v>
      </c>
      <c r="C19" s="2" t="s">
        <v>109</v>
      </c>
      <c r="D19" s="2" t="s">
        <v>110</v>
      </c>
      <c r="E19" s="2" t="s">
        <v>110</v>
      </c>
      <c r="F19" s="2" t="s">
        <v>111</v>
      </c>
      <c r="G19" s="14" t="s">
        <v>112</v>
      </c>
      <c r="H19" s="14" t="s">
        <v>113</v>
      </c>
      <c r="I19" s="2" t="s">
        <v>114</v>
      </c>
      <c r="J19" s="15" t="s">
        <v>188</v>
      </c>
      <c r="K19" s="15" t="s">
        <v>189</v>
      </c>
      <c r="L19" s="2" t="s">
        <v>117</v>
      </c>
      <c r="M19" s="2" t="s">
        <v>118</v>
      </c>
      <c r="N19" s="2" t="s">
        <v>119</v>
      </c>
      <c r="O19" s="2" t="s">
        <v>120</v>
      </c>
      <c r="P19" s="2" t="s">
        <v>121</v>
      </c>
      <c r="Q19" s="2" t="s">
        <v>122</v>
      </c>
      <c r="R19" s="2" t="s">
        <v>123</v>
      </c>
      <c r="S19" s="2" t="s">
        <v>156</v>
      </c>
      <c r="T19" s="16">
        <v>10</v>
      </c>
      <c r="U19" s="16">
        <v>25</v>
      </c>
      <c r="V19" s="2" t="s">
        <v>163</v>
      </c>
      <c r="W19" s="23" t="s">
        <v>110</v>
      </c>
      <c r="X19" s="23" t="s">
        <v>110</v>
      </c>
      <c r="Y19" s="23"/>
      <c r="Z19" s="23">
        <v>44607</v>
      </c>
      <c r="AA19" s="16" t="s">
        <v>190</v>
      </c>
      <c r="AB19" s="20" t="s">
        <v>110</v>
      </c>
    </row>
    <row r="20" spans="1:28" ht="14.25" x14ac:dyDescent="0.2">
      <c r="A20" s="12" t="s">
        <v>50</v>
      </c>
      <c r="B20" s="2" t="s">
        <v>173</v>
      </c>
      <c r="C20" s="2" t="s">
        <v>109</v>
      </c>
      <c r="D20" s="2" t="s">
        <v>110</v>
      </c>
      <c r="E20" s="2" t="s">
        <v>110</v>
      </c>
      <c r="F20" s="2" t="s">
        <v>111</v>
      </c>
      <c r="G20" s="14" t="s">
        <v>112</v>
      </c>
      <c r="H20" s="14" t="s">
        <v>113</v>
      </c>
      <c r="I20" s="2" t="s">
        <v>114</v>
      </c>
      <c r="J20" s="15" t="s">
        <v>170</v>
      </c>
      <c r="K20" s="15" t="s">
        <v>171</v>
      </c>
      <c r="L20" s="2" t="s">
        <v>117</v>
      </c>
      <c r="M20" s="2" t="s">
        <v>118</v>
      </c>
      <c r="N20" s="2" t="s">
        <v>119</v>
      </c>
      <c r="O20" s="2" t="s">
        <v>120</v>
      </c>
      <c r="P20" s="2" t="s">
        <v>121</v>
      </c>
      <c r="Q20" s="2" t="s">
        <v>122</v>
      </c>
      <c r="R20" s="2" t="s">
        <v>123</v>
      </c>
      <c r="S20" s="2" t="s">
        <v>156</v>
      </c>
      <c r="T20" s="16">
        <v>10</v>
      </c>
      <c r="U20" s="16">
        <v>25</v>
      </c>
      <c r="V20" s="2" t="s">
        <v>163</v>
      </c>
      <c r="W20" s="23" t="s">
        <v>110</v>
      </c>
      <c r="X20" s="23" t="s">
        <v>110</v>
      </c>
      <c r="Y20" s="23"/>
      <c r="Z20" s="16">
        <v>21.62</v>
      </c>
      <c r="AA20" s="16" t="s">
        <v>172</v>
      </c>
      <c r="AB20" s="20" t="s">
        <v>110</v>
      </c>
    </row>
    <row r="21" spans="1:28" ht="14.25" x14ac:dyDescent="0.2">
      <c r="A21" s="12" t="s">
        <v>50</v>
      </c>
      <c r="B21" s="2" t="s">
        <v>173</v>
      </c>
      <c r="C21" s="2" t="s">
        <v>109</v>
      </c>
      <c r="D21" s="2" t="s">
        <v>110</v>
      </c>
      <c r="E21" s="2" t="s">
        <v>110</v>
      </c>
      <c r="F21" s="2" t="s">
        <v>111</v>
      </c>
      <c r="G21" s="14" t="s">
        <v>112</v>
      </c>
      <c r="H21" s="14" t="s">
        <v>113</v>
      </c>
      <c r="I21" s="2" t="s">
        <v>114</v>
      </c>
      <c r="J21" s="15" t="s">
        <v>191</v>
      </c>
      <c r="K21" s="15" t="s">
        <v>192</v>
      </c>
      <c r="L21" s="2" t="s">
        <v>117</v>
      </c>
      <c r="M21" s="2" t="s">
        <v>118</v>
      </c>
      <c r="N21" s="2" t="s">
        <v>119</v>
      </c>
      <c r="O21" s="2" t="s">
        <v>120</v>
      </c>
      <c r="P21" s="2" t="s">
        <v>121</v>
      </c>
      <c r="Q21" s="2" t="s">
        <v>122</v>
      </c>
      <c r="R21" s="2" t="s">
        <v>123</v>
      </c>
      <c r="S21" s="2" t="s">
        <v>156</v>
      </c>
      <c r="T21" s="16">
        <v>15</v>
      </c>
      <c r="U21" s="16">
        <v>25</v>
      </c>
      <c r="V21" s="2" t="s">
        <v>163</v>
      </c>
      <c r="W21" s="23" t="s">
        <v>110</v>
      </c>
      <c r="X21" s="23" t="s">
        <v>110</v>
      </c>
      <c r="Y21" s="23"/>
      <c r="Z21" s="16">
        <v>28.59</v>
      </c>
      <c r="AA21" s="16" t="s">
        <v>193</v>
      </c>
      <c r="AB21" s="20" t="s">
        <v>110</v>
      </c>
    </row>
    <row r="22" spans="1:28" ht="14.25" x14ac:dyDescent="0.2">
      <c r="A22" s="12" t="s">
        <v>50</v>
      </c>
      <c r="B22" s="2" t="s">
        <v>173</v>
      </c>
      <c r="C22" s="2" t="s">
        <v>109</v>
      </c>
      <c r="D22" s="2" t="s">
        <v>110</v>
      </c>
      <c r="E22" s="2" t="s">
        <v>110</v>
      </c>
      <c r="F22" s="2" t="s">
        <v>111</v>
      </c>
      <c r="G22" s="14" t="s">
        <v>112</v>
      </c>
      <c r="H22" s="14" t="s">
        <v>113</v>
      </c>
      <c r="I22" s="2" t="s">
        <v>114</v>
      </c>
      <c r="J22" s="15" t="s">
        <v>194</v>
      </c>
      <c r="K22" s="15" t="s">
        <v>195</v>
      </c>
      <c r="L22" s="2" t="s">
        <v>117</v>
      </c>
      <c r="M22" s="2" t="s">
        <v>118</v>
      </c>
      <c r="N22" s="2" t="s">
        <v>119</v>
      </c>
      <c r="O22" s="2" t="s">
        <v>120</v>
      </c>
      <c r="P22" s="2" t="s">
        <v>121</v>
      </c>
      <c r="Q22" s="2" t="s">
        <v>122</v>
      </c>
      <c r="R22" s="2" t="s">
        <v>123</v>
      </c>
      <c r="S22" s="2" t="s">
        <v>156</v>
      </c>
      <c r="T22" s="16">
        <v>11</v>
      </c>
      <c r="U22" s="16">
        <v>25</v>
      </c>
      <c r="V22" s="2" t="s">
        <v>163</v>
      </c>
      <c r="W22" s="23" t="s">
        <v>110</v>
      </c>
      <c r="X22" s="23" t="s">
        <v>110</v>
      </c>
      <c r="Y22" s="23"/>
      <c r="Z22" s="23">
        <v>44735</v>
      </c>
      <c r="AA22" s="16" t="s">
        <v>196</v>
      </c>
      <c r="AB22" s="20" t="s">
        <v>110</v>
      </c>
    </row>
    <row r="23" spans="1:28" ht="14.25" x14ac:dyDescent="0.2">
      <c r="A23" s="12" t="s">
        <v>50</v>
      </c>
      <c r="B23" s="2" t="s">
        <v>173</v>
      </c>
      <c r="C23" s="2" t="s">
        <v>109</v>
      </c>
      <c r="D23" s="2" t="s">
        <v>110</v>
      </c>
      <c r="E23" s="2" t="s">
        <v>110</v>
      </c>
      <c r="F23" s="2" t="s">
        <v>111</v>
      </c>
      <c r="G23" s="14" t="s">
        <v>112</v>
      </c>
      <c r="H23" s="14" t="s">
        <v>113</v>
      </c>
      <c r="I23" s="2" t="s">
        <v>114</v>
      </c>
      <c r="J23" s="15" t="s">
        <v>194</v>
      </c>
      <c r="K23" s="15" t="s">
        <v>197</v>
      </c>
      <c r="L23" s="2" t="s">
        <v>117</v>
      </c>
      <c r="M23" s="2" t="s">
        <v>118</v>
      </c>
      <c r="N23" s="2" t="s">
        <v>119</v>
      </c>
      <c r="O23" s="2" t="s">
        <v>120</v>
      </c>
      <c r="P23" s="2" t="s">
        <v>121</v>
      </c>
      <c r="Q23" s="2" t="s">
        <v>122</v>
      </c>
      <c r="R23" s="2" t="s">
        <v>123</v>
      </c>
      <c r="S23" s="2" t="s">
        <v>156</v>
      </c>
      <c r="T23" s="16">
        <v>11</v>
      </c>
      <c r="U23" s="16">
        <v>25</v>
      </c>
      <c r="V23" s="2" t="s">
        <v>163</v>
      </c>
      <c r="W23" s="23" t="s">
        <v>110</v>
      </c>
      <c r="X23" s="23" t="s">
        <v>110</v>
      </c>
      <c r="Y23" s="23"/>
      <c r="Z23" s="16">
        <v>20.46</v>
      </c>
      <c r="AA23" s="16" t="s">
        <v>198</v>
      </c>
      <c r="AB23" s="20" t="s">
        <v>110</v>
      </c>
    </row>
    <row r="24" spans="1:28" ht="14.25" x14ac:dyDescent="0.2">
      <c r="A24" s="12" t="s">
        <v>50</v>
      </c>
      <c r="B24" s="2" t="s">
        <v>173</v>
      </c>
      <c r="C24" s="2" t="s">
        <v>109</v>
      </c>
      <c r="D24" s="2" t="s">
        <v>110</v>
      </c>
      <c r="E24" s="2" t="s">
        <v>110</v>
      </c>
      <c r="F24" s="2" t="s">
        <v>111</v>
      </c>
      <c r="G24" s="14" t="s">
        <v>112</v>
      </c>
      <c r="H24" s="14" t="s">
        <v>113</v>
      </c>
      <c r="I24" s="2" t="s">
        <v>114</v>
      </c>
      <c r="J24" s="15" t="s">
        <v>199</v>
      </c>
      <c r="K24" s="15" t="s">
        <v>200</v>
      </c>
      <c r="L24" s="2" t="s">
        <v>117</v>
      </c>
      <c r="M24" s="2" t="s">
        <v>118</v>
      </c>
      <c r="N24" s="2" t="s">
        <v>119</v>
      </c>
      <c r="O24" s="2" t="s">
        <v>120</v>
      </c>
      <c r="P24" s="2" t="s">
        <v>121</v>
      </c>
      <c r="Q24" s="2" t="s">
        <v>122</v>
      </c>
      <c r="R24" s="2" t="s">
        <v>123</v>
      </c>
      <c r="S24" s="2" t="s">
        <v>156</v>
      </c>
      <c r="T24" s="16">
        <v>10</v>
      </c>
      <c r="U24" s="16">
        <v>25</v>
      </c>
      <c r="V24" s="2" t="s">
        <v>163</v>
      </c>
      <c r="W24" s="23" t="s">
        <v>110</v>
      </c>
      <c r="X24" s="23" t="s">
        <v>110</v>
      </c>
      <c r="Y24" s="23"/>
      <c r="Z24" s="23">
        <v>44613</v>
      </c>
      <c r="AA24" s="16" t="s">
        <v>201</v>
      </c>
      <c r="AB24" s="20" t="s">
        <v>110</v>
      </c>
    </row>
    <row r="25" spans="1:28" ht="15" customHeight="1" x14ac:dyDescent="0.2">
      <c r="A25" s="12" t="s">
        <v>50</v>
      </c>
      <c r="B25" s="2" t="s">
        <v>173</v>
      </c>
      <c r="C25" s="2" t="s">
        <v>109</v>
      </c>
      <c r="D25" s="2" t="s">
        <v>110</v>
      </c>
      <c r="E25" s="2" t="s">
        <v>110</v>
      </c>
      <c r="F25" s="2" t="s">
        <v>111</v>
      </c>
      <c r="G25" s="14" t="s">
        <v>112</v>
      </c>
      <c r="H25" s="14" t="s">
        <v>113</v>
      </c>
      <c r="I25" s="2" t="s">
        <v>114</v>
      </c>
      <c r="J25" s="15" t="s">
        <v>199</v>
      </c>
      <c r="K25" s="15" t="s">
        <v>202</v>
      </c>
      <c r="L25" s="2" t="s">
        <v>117</v>
      </c>
      <c r="M25" s="2" t="s">
        <v>118</v>
      </c>
      <c r="N25" s="2" t="s">
        <v>119</v>
      </c>
      <c r="O25" s="2" t="s">
        <v>120</v>
      </c>
      <c r="P25" s="2" t="s">
        <v>121</v>
      </c>
      <c r="Q25" s="2" t="s">
        <v>122</v>
      </c>
      <c r="R25" s="2" t="s">
        <v>123</v>
      </c>
      <c r="S25" s="2" t="s">
        <v>156</v>
      </c>
      <c r="T25" s="16">
        <v>10</v>
      </c>
      <c r="U25" s="16">
        <v>25</v>
      </c>
      <c r="V25" s="2" t="s">
        <v>163</v>
      </c>
      <c r="W25" s="23" t="s">
        <v>110</v>
      </c>
      <c r="X25" s="23" t="s">
        <v>110</v>
      </c>
      <c r="Y25" s="23"/>
      <c r="Z25" s="23">
        <v>44702</v>
      </c>
      <c r="AA25" s="16" t="s">
        <v>203</v>
      </c>
      <c r="AB25" s="20" t="s">
        <v>110</v>
      </c>
    </row>
    <row r="26" spans="1:28" ht="14.25" x14ac:dyDescent="0.2">
      <c r="A26" s="12" t="s">
        <v>50</v>
      </c>
      <c r="B26" s="2" t="s">
        <v>173</v>
      </c>
      <c r="C26" s="2" t="s">
        <v>109</v>
      </c>
      <c r="D26" s="2" t="s">
        <v>110</v>
      </c>
      <c r="E26" s="2" t="s">
        <v>110</v>
      </c>
      <c r="F26" s="2" t="s">
        <v>111</v>
      </c>
      <c r="G26" s="14" t="s">
        <v>112</v>
      </c>
      <c r="H26" s="14" t="s">
        <v>113</v>
      </c>
      <c r="I26" s="2" t="s">
        <v>114</v>
      </c>
      <c r="J26" s="15" t="s">
        <v>167</v>
      </c>
      <c r="K26" s="15" t="s">
        <v>168</v>
      </c>
      <c r="L26" s="2" t="s">
        <v>117</v>
      </c>
      <c r="M26" s="2" t="s">
        <v>118</v>
      </c>
      <c r="N26" s="2" t="s">
        <v>119</v>
      </c>
      <c r="O26" s="2" t="s">
        <v>120</v>
      </c>
      <c r="P26" s="2" t="s">
        <v>121</v>
      </c>
      <c r="Q26" s="2" t="s">
        <v>122</v>
      </c>
      <c r="R26" s="2" t="s">
        <v>123</v>
      </c>
      <c r="S26" s="2" t="s">
        <v>156</v>
      </c>
      <c r="T26" s="16">
        <v>6</v>
      </c>
      <c r="U26" s="16">
        <v>25</v>
      </c>
      <c r="V26" s="2" t="s">
        <v>163</v>
      </c>
      <c r="W26" s="23" t="s">
        <v>110</v>
      </c>
      <c r="X26" s="23" t="s">
        <v>110</v>
      </c>
      <c r="Y26" s="23"/>
      <c r="Z26" s="16">
        <v>20.93</v>
      </c>
      <c r="AA26" s="16" t="s">
        <v>169</v>
      </c>
      <c r="AB26" s="20" t="s">
        <v>110</v>
      </c>
    </row>
    <row r="27" spans="1:28" ht="14.25" x14ac:dyDescent="0.2">
      <c r="A27" s="12" t="s">
        <v>50</v>
      </c>
      <c r="B27" s="2" t="s">
        <v>173</v>
      </c>
      <c r="C27" s="2" t="s">
        <v>109</v>
      </c>
      <c r="D27" s="2" t="s">
        <v>110</v>
      </c>
      <c r="E27" s="2" t="s">
        <v>110</v>
      </c>
      <c r="F27" s="2" t="s">
        <v>111</v>
      </c>
      <c r="G27" s="14" t="s">
        <v>112</v>
      </c>
      <c r="H27" s="14" t="s">
        <v>113</v>
      </c>
      <c r="I27" s="2" t="s">
        <v>114</v>
      </c>
      <c r="J27" s="15" t="s">
        <v>161</v>
      </c>
      <c r="K27" s="15" t="s">
        <v>162</v>
      </c>
      <c r="L27" s="2" t="s">
        <v>117</v>
      </c>
      <c r="M27" s="2" t="s">
        <v>118</v>
      </c>
      <c r="N27" s="2" t="s">
        <v>119</v>
      </c>
      <c r="O27" s="2" t="s">
        <v>120</v>
      </c>
      <c r="P27" s="2" t="s">
        <v>121</v>
      </c>
      <c r="Q27" s="2" t="s">
        <v>122</v>
      </c>
      <c r="R27" s="2" t="s">
        <v>123</v>
      </c>
      <c r="S27" s="2" t="s">
        <v>156</v>
      </c>
      <c r="T27" s="16">
        <v>12</v>
      </c>
      <c r="U27" s="16">
        <v>25</v>
      </c>
      <c r="V27" s="2" t="s">
        <v>163</v>
      </c>
      <c r="W27" s="23" t="s">
        <v>110</v>
      </c>
      <c r="X27" s="23" t="s">
        <v>110</v>
      </c>
      <c r="Y27" s="23"/>
      <c r="Z27" s="23">
        <v>44639</v>
      </c>
      <c r="AA27" s="16" t="s">
        <v>164</v>
      </c>
      <c r="AB27" s="20" t="s">
        <v>110</v>
      </c>
    </row>
    <row r="28" spans="1:28" ht="14.25" x14ac:dyDescent="0.2">
      <c r="A28" s="12" t="s">
        <v>50</v>
      </c>
      <c r="B28" s="2" t="s">
        <v>173</v>
      </c>
      <c r="C28" s="2" t="s">
        <v>109</v>
      </c>
      <c r="D28" s="2" t="s">
        <v>110</v>
      </c>
      <c r="E28" s="2" t="s">
        <v>110</v>
      </c>
      <c r="F28" s="2" t="s">
        <v>111</v>
      </c>
      <c r="G28" s="14" t="s">
        <v>112</v>
      </c>
      <c r="H28" s="14" t="s">
        <v>113</v>
      </c>
      <c r="I28" s="2" t="s">
        <v>114</v>
      </c>
      <c r="J28" s="15" t="s">
        <v>161</v>
      </c>
      <c r="K28" s="15" t="s">
        <v>165</v>
      </c>
      <c r="L28" s="2" t="s">
        <v>117</v>
      </c>
      <c r="M28" s="2" t="s">
        <v>118</v>
      </c>
      <c r="N28" s="2" t="s">
        <v>119</v>
      </c>
      <c r="O28" s="2" t="s">
        <v>120</v>
      </c>
      <c r="P28" s="2" t="s">
        <v>121</v>
      </c>
      <c r="Q28" s="2" t="s">
        <v>122</v>
      </c>
      <c r="R28" s="2" t="s">
        <v>123</v>
      </c>
      <c r="S28" s="2" t="s">
        <v>156</v>
      </c>
      <c r="T28" s="16">
        <v>7</v>
      </c>
      <c r="U28" s="16">
        <v>25</v>
      </c>
      <c r="V28" s="2" t="s">
        <v>163</v>
      </c>
      <c r="W28" s="23" t="s">
        <v>110</v>
      </c>
      <c r="X28" s="23" t="s">
        <v>110</v>
      </c>
      <c r="Y28" s="23"/>
      <c r="Z28" s="16">
        <v>19.920000000000002</v>
      </c>
      <c r="AA28" s="16" t="s">
        <v>166</v>
      </c>
      <c r="AB28" s="20" t="s">
        <v>110</v>
      </c>
    </row>
    <row r="29" spans="1:28" ht="14.25" x14ac:dyDescent="0.2">
      <c r="A29" s="12" t="s">
        <v>63</v>
      </c>
      <c r="B29" s="2" t="s">
        <v>108</v>
      </c>
      <c r="C29" s="2" t="s">
        <v>109</v>
      </c>
      <c r="D29" s="1" t="s">
        <v>110</v>
      </c>
      <c r="E29" s="1" t="s">
        <v>110</v>
      </c>
      <c r="F29" s="2" t="s">
        <v>111</v>
      </c>
      <c r="G29" s="14" t="s">
        <v>112</v>
      </c>
      <c r="H29" s="14" t="s">
        <v>113</v>
      </c>
      <c r="I29" s="2" t="s">
        <v>114</v>
      </c>
      <c r="J29" s="15" t="s">
        <v>115</v>
      </c>
      <c r="K29" s="15" t="s">
        <v>116</v>
      </c>
      <c r="L29" s="2" t="s">
        <v>117</v>
      </c>
      <c r="M29" s="2" t="s">
        <v>118</v>
      </c>
      <c r="N29" s="2" t="s">
        <v>119</v>
      </c>
      <c r="O29" s="2" t="s">
        <v>120</v>
      </c>
      <c r="P29" s="2" t="s">
        <v>121</v>
      </c>
      <c r="Q29" s="2" t="s">
        <v>122</v>
      </c>
      <c r="R29" s="2" t="s">
        <v>123</v>
      </c>
      <c r="S29" s="2" t="s">
        <v>156</v>
      </c>
      <c r="T29" s="16">
        <v>13</v>
      </c>
      <c r="U29" s="16">
        <v>25</v>
      </c>
      <c r="V29" s="2" t="s">
        <v>163</v>
      </c>
      <c r="W29" s="16" t="s">
        <v>110</v>
      </c>
      <c r="X29" s="16" t="s">
        <v>110</v>
      </c>
      <c r="Y29" s="16" t="s">
        <v>110</v>
      </c>
      <c r="Z29" s="16">
        <v>21.13</v>
      </c>
      <c r="AA29" s="16" t="s">
        <v>204</v>
      </c>
      <c r="AB29" s="20" t="s">
        <v>110</v>
      </c>
    </row>
    <row r="30" spans="1:28" ht="14.25" x14ac:dyDescent="0.2">
      <c r="A30" s="12" t="s">
        <v>67</v>
      </c>
      <c r="B30" s="2" t="s">
        <v>150</v>
      </c>
      <c r="C30" s="2" t="s">
        <v>109</v>
      </c>
      <c r="D30" s="21" t="s">
        <v>110</v>
      </c>
      <c r="E30" s="21" t="s">
        <v>110</v>
      </c>
      <c r="F30" s="2" t="s">
        <v>111</v>
      </c>
      <c r="G30" s="2" t="s">
        <v>151</v>
      </c>
      <c r="H30" s="2" t="s">
        <v>152</v>
      </c>
      <c r="I30" s="2" t="s">
        <v>153</v>
      </c>
      <c r="J30" s="15" t="s">
        <v>154</v>
      </c>
      <c r="K30" s="15" t="s">
        <v>155</v>
      </c>
      <c r="L30" s="2" t="s">
        <v>117</v>
      </c>
      <c r="M30" s="2" t="s">
        <v>118</v>
      </c>
      <c r="N30" s="2" t="s">
        <v>119</v>
      </c>
      <c r="O30" s="2" t="s">
        <v>120</v>
      </c>
      <c r="P30" s="2" t="s">
        <v>121</v>
      </c>
      <c r="Q30" s="2" t="s">
        <v>122</v>
      </c>
      <c r="R30" s="2" t="s">
        <v>123</v>
      </c>
      <c r="S30" s="2" t="s">
        <v>156</v>
      </c>
      <c r="T30" s="16">
        <v>10</v>
      </c>
      <c r="U30" s="16">
        <v>25</v>
      </c>
      <c r="V30" s="2" t="s">
        <v>163</v>
      </c>
      <c r="W30" s="16" t="s">
        <v>110</v>
      </c>
      <c r="X30" s="16" t="s">
        <v>110</v>
      </c>
      <c r="Y30" s="16" t="s">
        <v>110</v>
      </c>
      <c r="Z30" s="16" t="s">
        <v>205</v>
      </c>
      <c r="AA30" s="16" t="s">
        <v>206</v>
      </c>
      <c r="AB30" s="20" t="s">
        <v>110</v>
      </c>
    </row>
    <row r="31" spans="1:28" ht="14.25" x14ac:dyDescent="0.2">
      <c r="A31" s="12" t="s">
        <v>71</v>
      </c>
      <c r="B31" s="2" t="s">
        <v>128</v>
      </c>
      <c r="C31" s="2" t="s">
        <v>109</v>
      </c>
      <c r="D31" s="2" t="s">
        <v>110</v>
      </c>
      <c r="E31" s="2" t="s">
        <v>110</v>
      </c>
      <c r="F31" s="2" t="s">
        <v>111</v>
      </c>
      <c r="G31" s="14" t="s">
        <v>112</v>
      </c>
      <c r="H31" s="2" t="s">
        <v>137</v>
      </c>
      <c r="I31" s="2" t="s">
        <v>138</v>
      </c>
      <c r="J31" s="15" t="s">
        <v>139</v>
      </c>
      <c r="K31" s="2" t="s">
        <v>140</v>
      </c>
      <c r="L31" s="2" t="s">
        <v>117</v>
      </c>
      <c r="M31" s="2" t="s">
        <v>118</v>
      </c>
      <c r="N31" s="2" t="s">
        <v>119</v>
      </c>
      <c r="O31" s="2" t="s">
        <v>120</v>
      </c>
      <c r="P31" s="2" t="s">
        <v>121</v>
      </c>
      <c r="Q31" s="2" t="s">
        <v>122</v>
      </c>
      <c r="R31" s="2" t="s">
        <v>123</v>
      </c>
      <c r="S31" s="2" t="s">
        <v>156</v>
      </c>
      <c r="T31" s="16">
        <v>13</v>
      </c>
      <c r="U31" s="16">
        <v>25</v>
      </c>
      <c r="V31" s="2" t="s">
        <v>163</v>
      </c>
      <c r="W31" s="16" t="s">
        <v>110</v>
      </c>
      <c r="X31" s="16" t="s">
        <v>110</v>
      </c>
      <c r="Y31" s="16" t="s">
        <v>110</v>
      </c>
      <c r="Z31" s="16">
        <v>27.59</v>
      </c>
      <c r="AA31" s="16" t="s">
        <v>207</v>
      </c>
      <c r="AB31" s="20" t="s">
        <v>110</v>
      </c>
    </row>
    <row r="32" spans="1:28" ht="14.25" x14ac:dyDescent="0.2">
      <c r="A32" s="12" t="s">
        <v>71</v>
      </c>
      <c r="B32" s="2" t="s">
        <v>128</v>
      </c>
      <c r="C32" s="2" t="s">
        <v>109</v>
      </c>
      <c r="D32" s="2" t="s">
        <v>110</v>
      </c>
      <c r="E32" s="2" t="s">
        <v>110</v>
      </c>
      <c r="F32" s="2" t="s">
        <v>111</v>
      </c>
      <c r="G32" s="14" t="s">
        <v>112</v>
      </c>
      <c r="H32" s="2" t="s">
        <v>129</v>
      </c>
      <c r="I32" s="2" t="s">
        <v>130</v>
      </c>
      <c r="J32" s="15" t="s">
        <v>131</v>
      </c>
      <c r="K32" s="15" t="s">
        <v>132</v>
      </c>
      <c r="L32" s="2" t="s">
        <v>117</v>
      </c>
      <c r="M32" s="19" t="s">
        <v>133</v>
      </c>
      <c r="N32" s="14" t="s">
        <v>134</v>
      </c>
      <c r="O32" s="2" t="s">
        <v>120</v>
      </c>
      <c r="P32" s="2" t="s">
        <v>121</v>
      </c>
      <c r="Q32" s="2" t="s">
        <v>122</v>
      </c>
      <c r="R32" s="2" t="s">
        <v>123</v>
      </c>
      <c r="S32" s="2" t="s">
        <v>156</v>
      </c>
      <c r="T32" s="16">
        <v>13</v>
      </c>
      <c r="U32" s="16">
        <v>25</v>
      </c>
      <c r="V32" s="2" t="s">
        <v>163</v>
      </c>
      <c r="W32" s="16" t="s">
        <v>110</v>
      </c>
      <c r="X32" s="16" t="s">
        <v>110</v>
      </c>
      <c r="Y32" s="16" t="s">
        <v>110</v>
      </c>
      <c r="Z32" s="16">
        <v>19.64</v>
      </c>
      <c r="AA32" s="16" t="s">
        <v>208</v>
      </c>
      <c r="AB32" s="20" t="s">
        <v>110</v>
      </c>
    </row>
    <row r="33" spans="1:28" ht="14.25" x14ac:dyDescent="0.2">
      <c r="A33" s="12" t="s">
        <v>71</v>
      </c>
      <c r="B33" s="2" t="s">
        <v>128</v>
      </c>
      <c r="C33" s="2" t="s">
        <v>109</v>
      </c>
      <c r="D33" s="2" t="s">
        <v>110</v>
      </c>
      <c r="E33" s="2" t="s">
        <v>110</v>
      </c>
      <c r="F33" s="2" t="s">
        <v>111</v>
      </c>
      <c r="G33" s="14" t="s">
        <v>112</v>
      </c>
      <c r="H33" s="14" t="s">
        <v>113</v>
      </c>
      <c r="I33" s="2" t="s">
        <v>114</v>
      </c>
      <c r="J33" s="15" t="s">
        <v>143</v>
      </c>
      <c r="K33" s="15" t="s">
        <v>144</v>
      </c>
      <c r="L33" s="2" t="s">
        <v>117</v>
      </c>
      <c r="M33" s="2" t="s">
        <v>145</v>
      </c>
      <c r="N33" s="14" t="s">
        <v>134</v>
      </c>
      <c r="O33" s="2" t="s">
        <v>120</v>
      </c>
      <c r="P33" s="2" t="s">
        <v>121</v>
      </c>
      <c r="Q33" s="2" t="s">
        <v>122</v>
      </c>
      <c r="R33" s="2" t="s">
        <v>123</v>
      </c>
      <c r="S33" s="2" t="s">
        <v>156</v>
      </c>
      <c r="T33" s="16">
        <v>13</v>
      </c>
      <c r="U33" s="16">
        <v>25</v>
      </c>
      <c r="V33" s="2" t="s">
        <v>163</v>
      </c>
      <c r="W33" s="16" t="s">
        <v>110</v>
      </c>
      <c r="X33" s="16" t="s">
        <v>110</v>
      </c>
      <c r="Y33" s="16" t="s">
        <v>110</v>
      </c>
      <c r="Z33" s="16">
        <v>25.18</v>
      </c>
      <c r="AA33" s="16" t="s">
        <v>209</v>
      </c>
      <c r="AB33" s="20" t="s">
        <v>110</v>
      </c>
    </row>
    <row r="34" spans="1:28" ht="14.25" x14ac:dyDescent="0.2">
      <c r="A34" s="12" t="s">
        <v>71</v>
      </c>
      <c r="B34" s="2" t="s">
        <v>128</v>
      </c>
      <c r="C34" s="2" t="s">
        <v>109</v>
      </c>
      <c r="D34" s="2" t="s">
        <v>110</v>
      </c>
      <c r="E34" s="2" t="s">
        <v>110</v>
      </c>
      <c r="F34" s="2" t="s">
        <v>111</v>
      </c>
      <c r="G34" s="14" t="s">
        <v>112</v>
      </c>
      <c r="H34" s="2" t="s">
        <v>113</v>
      </c>
      <c r="I34" s="2" t="s">
        <v>147</v>
      </c>
      <c r="J34" s="15" t="s">
        <v>148</v>
      </c>
      <c r="K34" s="15" t="s">
        <v>149</v>
      </c>
      <c r="L34" s="2" t="s">
        <v>117</v>
      </c>
      <c r="M34" s="19" t="s">
        <v>133</v>
      </c>
      <c r="N34" s="14" t="s">
        <v>134</v>
      </c>
      <c r="O34" s="2" t="s">
        <v>120</v>
      </c>
      <c r="P34" s="2" t="s">
        <v>121</v>
      </c>
      <c r="Q34" s="2" t="s">
        <v>122</v>
      </c>
      <c r="R34" s="2" t="s">
        <v>123</v>
      </c>
      <c r="S34" s="2" t="s">
        <v>156</v>
      </c>
      <c r="T34" s="16">
        <v>13</v>
      </c>
      <c r="U34" s="16">
        <v>25</v>
      </c>
      <c r="V34" s="2" t="s">
        <v>163</v>
      </c>
      <c r="W34" s="16" t="s">
        <v>110</v>
      </c>
      <c r="X34" s="16" t="s">
        <v>110</v>
      </c>
      <c r="Y34" s="16" t="s">
        <v>110</v>
      </c>
      <c r="Z34" s="16">
        <v>24.98</v>
      </c>
      <c r="AA34" s="16" t="s">
        <v>210</v>
      </c>
      <c r="AB34" s="20" t="s">
        <v>110</v>
      </c>
    </row>
    <row r="35" spans="1:28" ht="14.25" x14ac:dyDescent="0.2">
      <c r="A35" s="12" t="s">
        <v>7</v>
      </c>
      <c r="B35" s="2" t="s">
        <v>160</v>
      </c>
      <c r="C35" s="2" t="s">
        <v>109</v>
      </c>
      <c r="D35" s="2" t="s">
        <v>110</v>
      </c>
      <c r="E35" s="2" t="s">
        <v>110</v>
      </c>
      <c r="F35" s="2" t="s">
        <v>111</v>
      </c>
      <c r="G35" s="14" t="s">
        <v>112</v>
      </c>
      <c r="H35" s="14" t="s">
        <v>113</v>
      </c>
      <c r="I35" s="2" t="s">
        <v>114</v>
      </c>
      <c r="J35" s="15" t="s">
        <v>161</v>
      </c>
      <c r="K35" s="15" t="s">
        <v>165</v>
      </c>
      <c r="L35" s="2" t="s">
        <v>117</v>
      </c>
      <c r="M35" s="2" t="s">
        <v>118</v>
      </c>
      <c r="N35" s="2" t="s">
        <v>119</v>
      </c>
      <c r="O35" s="2" t="s">
        <v>120</v>
      </c>
      <c r="P35" s="2" t="s">
        <v>211</v>
      </c>
      <c r="Q35" s="2" t="s">
        <v>122</v>
      </c>
      <c r="R35" s="2" t="s">
        <v>123</v>
      </c>
      <c r="S35" s="2" t="s">
        <v>124</v>
      </c>
      <c r="T35" s="16">
        <v>7</v>
      </c>
      <c r="U35" s="16">
        <v>12</v>
      </c>
      <c r="V35" s="2" t="s">
        <v>125</v>
      </c>
      <c r="W35" s="16">
        <v>2.2000000000000002</v>
      </c>
      <c r="X35" s="16">
        <v>3.7</v>
      </c>
      <c r="Y35" s="17">
        <f t="shared" ref="Y35:Y42" si="0">((X35-W35)/W35)*100</f>
        <v>68.181818181818173</v>
      </c>
      <c r="Z35" s="17">
        <f t="shared" ref="Z35:Z42" si="1">Y35/(U35-T35)</f>
        <v>13.636363636363635</v>
      </c>
      <c r="AA35" s="16" t="s">
        <v>126</v>
      </c>
      <c r="AB35" s="18" t="s">
        <v>127</v>
      </c>
    </row>
    <row r="36" spans="1:28" ht="14.25" x14ac:dyDescent="0.2">
      <c r="A36" s="12" t="s">
        <v>55</v>
      </c>
      <c r="B36" s="2" t="s">
        <v>212</v>
      </c>
      <c r="C36" s="2" t="s">
        <v>109</v>
      </c>
      <c r="D36" s="24" t="s">
        <v>110</v>
      </c>
      <c r="E36" s="2" t="s">
        <v>110</v>
      </c>
      <c r="F36" s="2" t="s">
        <v>111</v>
      </c>
      <c r="G36" s="14" t="s">
        <v>112</v>
      </c>
      <c r="H36" s="14" t="s">
        <v>113</v>
      </c>
      <c r="I36" s="2" t="s">
        <v>114</v>
      </c>
      <c r="J36" s="15" t="s">
        <v>174</v>
      </c>
      <c r="K36" s="15" t="s">
        <v>177</v>
      </c>
      <c r="L36" s="2" t="s">
        <v>117</v>
      </c>
      <c r="M36" s="2" t="s">
        <v>145</v>
      </c>
      <c r="N36" s="2" t="s">
        <v>134</v>
      </c>
      <c r="O36" s="2" t="s">
        <v>120</v>
      </c>
      <c r="P36" s="2" t="s">
        <v>211</v>
      </c>
      <c r="Q36" s="2" t="s">
        <v>122</v>
      </c>
      <c r="R36" s="2" t="s">
        <v>123</v>
      </c>
      <c r="S36" s="2" t="s">
        <v>213</v>
      </c>
      <c r="T36" s="16">
        <v>12</v>
      </c>
      <c r="U36" s="16">
        <v>25</v>
      </c>
      <c r="V36" s="2" t="s">
        <v>214</v>
      </c>
      <c r="W36" s="16">
        <v>35.729999999999997</v>
      </c>
      <c r="X36" s="16">
        <v>37.07</v>
      </c>
      <c r="Y36" s="17">
        <f t="shared" si="0"/>
        <v>3.7503498460677402</v>
      </c>
      <c r="Z36" s="17">
        <f t="shared" si="1"/>
        <v>0.28848844969751847</v>
      </c>
      <c r="AA36" s="16" t="s">
        <v>126</v>
      </c>
      <c r="AB36" s="18" t="s">
        <v>215</v>
      </c>
    </row>
    <row r="37" spans="1:28" ht="14.25" x14ac:dyDescent="0.2">
      <c r="A37" s="12" t="s">
        <v>55</v>
      </c>
      <c r="B37" s="2" t="s">
        <v>212</v>
      </c>
      <c r="C37" s="2" t="s">
        <v>109</v>
      </c>
      <c r="D37" s="2" t="s">
        <v>110</v>
      </c>
      <c r="E37" s="2" t="s">
        <v>110</v>
      </c>
      <c r="F37" s="2" t="s">
        <v>111</v>
      </c>
      <c r="G37" s="14" t="s">
        <v>112</v>
      </c>
      <c r="H37" s="14" t="s">
        <v>113</v>
      </c>
      <c r="I37" s="2" t="s">
        <v>114</v>
      </c>
      <c r="J37" s="15" t="s">
        <v>194</v>
      </c>
      <c r="K37" s="15" t="s">
        <v>195</v>
      </c>
      <c r="L37" s="2" t="s">
        <v>117</v>
      </c>
      <c r="M37" s="2" t="s">
        <v>118</v>
      </c>
      <c r="N37" s="2" t="s">
        <v>119</v>
      </c>
      <c r="O37" s="2" t="s">
        <v>120</v>
      </c>
      <c r="P37" s="2" t="s">
        <v>211</v>
      </c>
      <c r="Q37" s="2" t="s">
        <v>122</v>
      </c>
      <c r="R37" s="2" t="s">
        <v>123</v>
      </c>
      <c r="S37" s="2" t="s">
        <v>213</v>
      </c>
      <c r="T37" s="16">
        <v>11</v>
      </c>
      <c r="U37" s="16">
        <v>25</v>
      </c>
      <c r="V37" s="2" t="s">
        <v>214</v>
      </c>
      <c r="W37" s="16">
        <v>35.18</v>
      </c>
      <c r="X37" s="16">
        <v>35.54</v>
      </c>
      <c r="Y37" s="17">
        <f t="shared" si="0"/>
        <v>1.0233086981239325</v>
      </c>
      <c r="Z37" s="17">
        <f t="shared" si="1"/>
        <v>7.3093478437423753E-2</v>
      </c>
      <c r="AA37" s="16" t="s">
        <v>126</v>
      </c>
      <c r="AB37" s="18" t="s">
        <v>215</v>
      </c>
    </row>
    <row r="38" spans="1:28" ht="14.25" x14ac:dyDescent="0.2">
      <c r="A38" s="12" t="s">
        <v>55</v>
      </c>
      <c r="B38" s="2" t="s">
        <v>212</v>
      </c>
      <c r="C38" s="2" t="s">
        <v>109</v>
      </c>
      <c r="D38" s="2" t="s">
        <v>110</v>
      </c>
      <c r="E38" s="2" t="s">
        <v>110</v>
      </c>
      <c r="F38" s="2" t="s">
        <v>111</v>
      </c>
      <c r="G38" s="14" t="s">
        <v>112</v>
      </c>
      <c r="H38" s="14" t="s">
        <v>113</v>
      </c>
      <c r="I38" s="2" t="s">
        <v>114</v>
      </c>
      <c r="J38" s="15" t="s">
        <v>216</v>
      </c>
      <c r="K38" s="15" t="s">
        <v>217</v>
      </c>
      <c r="L38" s="2" t="s">
        <v>117</v>
      </c>
      <c r="M38" s="2" t="s">
        <v>145</v>
      </c>
      <c r="N38" s="2" t="s">
        <v>134</v>
      </c>
      <c r="O38" s="2" t="s">
        <v>120</v>
      </c>
      <c r="P38" s="2" t="s">
        <v>211</v>
      </c>
      <c r="Q38" s="2" t="s">
        <v>122</v>
      </c>
      <c r="R38" s="2" t="s">
        <v>123</v>
      </c>
      <c r="S38" s="2" t="s">
        <v>213</v>
      </c>
      <c r="T38" s="16">
        <v>10</v>
      </c>
      <c r="U38" s="16">
        <v>25</v>
      </c>
      <c r="V38" s="2" t="s">
        <v>214</v>
      </c>
      <c r="W38" s="16">
        <v>36.270000000000003</v>
      </c>
      <c r="X38" s="16">
        <v>36.72</v>
      </c>
      <c r="Y38" s="17">
        <f t="shared" si="0"/>
        <v>1.240694789081874</v>
      </c>
      <c r="Z38" s="17">
        <f t="shared" si="1"/>
        <v>8.2712985938791603E-2</v>
      </c>
      <c r="AA38" s="16" t="s">
        <v>126</v>
      </c>
      <c r="AB38" s="18" t="s">
        <v>215</v>
      </c>
    </row>
    <row r="39" spans="1:28" ht="14.25" x14ac:dyDescent="0.2">
      <c r="A39" s="12" t="s">
        <v>63</v>
      </c>
      <c r="B39" s="13" t="s">
        <v>108</v>
      </c>
      <c r="C39" s="2" t="s">
        <v>109</v>
      </c>
      <c r="D39" s="1" t="s">
        <v>110</v>
      </c>
      <c r="E39" s="1" t="s">
        <v>110</v>
      </c>
      <c r="F39" s="2" t="s">
        <v>111</v>
      </c>
      <c r="G39" s="14" t="s">
        <v>112</v>
      </c>
      <c r="H39" s="14" t="s">
        <v>113</v>
      </c>
      <c r="I39" s="2" t="s">
        <v>114</v>
      </c>
      <c r="J39" s="15" t="s">
        <v>115</v>
      </c>
      <c r="K39" s="15" t="s">
        <v>116</v>
      </c>
      <c r="L39" s="2" t="s">
        <v>117</v>
      </c>
      <c r="M39" s="2" t="s">
        <v>118</v>
      </c>
      <c r="N39" s="2" t="s">
        <v>119</v>
      </c>
      <c r="O39" s="2" t="s">
        <v>120</v>
      </c>
      <c r="P39" s="2" t="s">
        <v>218</v>
      </c>
      <c r="Q39" s="2" t="s">
        <v>122</v>
      </c>
      <c r="R39" s="2" t="s">
        <v>219</v>
      </c>
      <c r="S39" s="2" t="s">
        <v>220</v>
      </c>
      <c r="T39" s="16">
        <v>13</v>
      </c>
      <c r="U39" s="16">
        <v>20</v>
      </c>
      <c r="V39" s="2" t="s">
        <v>221</v>
      </c>
      <c r="W39" s="16">
        <v>380.65</v>
      </c>
      <c r="X39" s="16">
        <v>1091.3800000000001</v>
      </c>
      <c r="Y39" s="17">
        <f t="shared" si="0"/>
        <v>186.71482989623019</v>
      </c>
      <c r="Z39" s="17">
        <f t="shared" si="1"/>
        <v>26.673547128032883</v>
      </c>
      <c r="AA39" s="16" t="s">
        <v>126</v>
      </c>
      <c r="AB39" s="20" t="s">
        <v>222</v>
      </c>
    </row>
    <row r="40" spans="1:28" ht="14.25" x14ac:dyDescent="0.2">
      <c r="A40" s="12" t="s">
        <v>63</v>
      </c>
      <c r="B40" s="13" t="s">
        <v>108</v>
      </c>
      <c r="C40" s="2" t="s">
        <v>109</v>
      </c>
      <c r="D40" s="1" t="s">
        <v>110</v>
      </c>
      <c r="E40" s="1" t="s">
        <v>110</v>
      </c>
      <c r="F40" s="2" t="s">
        <v>111</v>
      </c>
      <c r="G40" s="14" t="s">
        <v>112</v>
      </c>
      <c r="H40" s="14" t="s">
        <v>113</v>
      </c>
      <c r="I40" s="2" t="s">
        <v>114</v>
      </c>
      <c r="J40" s="15" t="s">
        <v>115</v>
      </c>
      <c r="K40" s="15" t="s">
        <v>116</v>
      </c>
      <c r="L40" s="2" t="s">
        <v>117</v>
      </c>
      <c r="M40" s="2" t="s">
        <v>118</v>
      </c>
      <c r="N40" s="2" t="s">
        <v>119</v>
      </c>
      <c r="O40" s="2" t="s">
        <v>120</v>
      </c>
      <c r="P40" s="2" t="s">
        <v>218</v>
      </c>
      <c r="Q40" s="2" t="s">
        <v>122</v>
      </c>
      <c r="R40" s="2" t="s">
        <v>219</v>
      </c>
      <c r="S40" s="2" t="s">
        <v>220</v>
      </c>
      <c r="T40" s="16">
        <v>13</v>
      </c>
      <c r="U40" s="16">
        <v>20</v>
      </c>
      <c r="V40" s="2" t="s">
        <v>223</v>
      </c>
      <c r="W40" s="25">
        <v>41.226999999999997</v>
      </c>
      <c r="X40" s="25">
        <v>72.144999999999996</v>
      </c>
      <c r="Y40" s="17">
        <f t="shared" si="0"/>
        <v>74.994542411526439</v>
      </c>
      <c r="Z40" s="17">
        <f t="shared" si="1"/>
        <v>10.713506058789491</v>
      </c>
      <c r="AA40" s="16" t="s">
        <v>126</v>
      </c>
      <c r="AB40" s="20" t="s">
        <v>224</v>
      </c>
    </row>
    <row r="41" spans="1:28" ht="14.25" x14ac:dyDescent="0.2">
      <c r="A41" s="12" t="s">
        <v>63</v>
      </c>
      <c r="B41" s="13" t="s">
        <v>108</v>
      </c>
      <c r="C41" s="2" t="s">
        <v>109</v>
      </c>
      <c r="D41" s="1" t="s">
        <v>110</v>
      </c>
      <c r="E41" s="1" t="s">
        <v>110</v>
      </c>
      <c r="F41" s="2" t="s">
        <v>111</v>
      </c>
      <c r="G41" s="14" t="s">
        <v>112</v>
      </c>
      <c r="H41" s="14" t="s">
        <v>113</v>
      </c>
      <c r="I41" s="2" t="s">
        <v>114</v>
      </c>
      <c r="J41" s="15" t="s">
        <v>115</v>
      </c>
      <c r="K41" s="15" t="s">
        <v>116</v>
      </c>
      <c r="L41" s="2" t="s">
        <v>117</v>
      </c>
      <c r="M41" s="2" t="s">
        <v>118</v>
      </c>
      <c r="N41" s="2" t="s">
        <v>119</v>
      </c>
      <c r="O41" s="2" t="s">
        <v>120</v>
      </c>
      <c r="P41" s="2" t="s">
        <v>218</v>
      </c>
      <c r="Q41" s="2" t="s">
        <v>122</v>
      </c>
      <c r="R41" s="2" t="s">
        <v>219</v>
      </c>
      <c r="S41" s="2" t="s">
        <v>220</v>
      </c>
      <c r="T41" s="16">
        <v>13</v>
      </c>
      <c r="U41" s="16">
        <v>20</v>
      </c>
      <c r="V41" s="2" t="s">
        <v>225</v>
      </c>
      <c r="W41" s="16">
        <v>116</v>
      </c>
      <c r="X41" s="26">
        <v>103</v>
      </c>
      <c r="Y41" s="17">
        <f t="shared" si="0"/>
        <v>-11.206896551724139</v>
      </c>
      <c r="Z41" s="17">
        <f t="shared" si="1"/>
        <v>-1.600985221674877</v>
      </c>
      <c r="AA41" s="16" t="s">
        <v>126</v>
      </c>
      <c r="AB41" s="20" t="s">
        <v>226</v>
      </c>
    </row>
    <row r="42" spans="1:28" ht="14.25" x14ac:dyDescent="0.2">
      <c r="A42" s="12" t="s">
        <v>63</v>
      </c>
      <c r="B42" s="13" t="s">
        <v>108</v>
      </c>
      <c r="C42" s="2" t="s">
        <v>109</v>
      </c>
      <c r="D42" s="1" t="s">
        <v>110</v>
      </c>
      <c r="E42" s="1" t="s">
        <v>110</v>
      </c>
      <c r="F42" s="2" t="s">
        <v>111</v>
      </c>
      <c r="G42" s="14" t="s">
        <v>112</v>
      </c>
      <c r="H42" s="14" t="s">
        <v>113</v>
      </c>
      <c r="I42" s="2" t="s">
        <v>114</v>
      </c>
      <c r="J42" s="15" t="s">
        <v>115</v>
      </c>
      <c r="K42" s="15" t="s">
        <v>116</v>
      </c>
      <c r="L42" s="2" t="s">
        <v>117</v>
      </c>
      <c r="M42" s="2" t="s">
        <v>118</v>
      </c>
      <c r="N42" s="2" t="s">
        <v>119</v>
      </c>
      <c r="O42" s="2" t="s">
        <v>120</v>
      </c>
      <c r="P42" s="2" t="s">
        <v>218</v>
      </c>
      <c r="Q42" s="2" t="s">
        <v>122</v>
      </c>
      <c r="R42" s="2" t="s">
        <v>219</v>
      </c>
      <c r="S42" s="2" t="s">
        <v>220</v>
      </c>
      <c r="T42" s="16">
        <v>13</v>
      </c>
      <c r="U42" s="16">
        <v>20</v>
      </c>
      <c r="V42" s="2" t="s">
        <v>227</v>
      </c>
      <c r="W42" s="16">
        <v>38.4</v>
      </c>
      <c r="X42" s="16">
        <v>10.38</v>
      </c>
      <c r="Y42" s="17">
        <f t="shared" si="0"/>
        <v>-72.96875</v>
      </c>
      <c r="Z42" s="17">
        <f t="shared" si="1"/>
        <v>-10.424107142857142</v>
      </c>
      <c r="AA42" s="16" t="s">
        <v>126</v>
      </c>
      <c r="AB42" s="20" t="s">
        <v>228</v>
      </c>
    </row>
    <row r="43" spans="1:28" ht="14.25" x14ac:dyDescent="0.2">
      <c r="A43" s="12" t="s">
        <v>63</v>
      </c>
      <c r="B43" s="13" t="s">
        <v>108</v>
      </c>
      <c r="C43" s="2" t="s">
        <v>109</v>
      </c>
      <c r="D43" s="1" t="s">
        <v>110</v>
      </c>
      <c r="E43" s="1" t="s">
        <v>110</v>
      </c>
      <c r="F43" s="2" t="s">
        <v>111</v>
      </c>
      <c r="G43" s="14" t="s">
        <v>112</v>
      </c>
      <c r="H43" s="14" t="s">
        <v>113</v>
      </c>
      <c r="I43" s="2" t="s">
        <v>114</v>
      </c>
      <c r="J43" s="15" t="s">
        <v>115</v>
      </c>
      <c r="K43" s="15" t="s">
        <v>116</v>
      </c>
      <c r="L43" s="2" t="s">
        <v>117</v>
      </c>
      <c r="M43" s="2" t="s">
        <v>118</v>
      </c>
      <c r="N43" s="2" t="s">
        <v>119</v>
      </c>
      <c r="O43" s="2" t="s">
        <v>120</v>
      </c>
      <c r="P43" s="2" t="s">
        <v>229</v>
      </c>
      <c r="Q43" s="2" t="s">
        <v>122</v>
      </c>
      <c r="R43" s="2" t="s">
        <v>219</v>
      </c>
      <c r="S43" s="2" t="s">
        <v>230</v>
      </c>
      <c r="T43" s="16">
        <v>13</v>
      </c>
      <c r="U43" s="16">
        <v>20</v>
      </c>
      <c r="V43" s="2" t="s">
        <v>231</v>
      </c>
      <c r="W43" s="16">
        <v>37.090000000000003</v>
      </c>
      <c r="X43" s="16">
        <v>72.89</v>
      </c>
      <c r="Y43" s="17">
        <f>((X43-W43)/W43)*100</f>
        <v>96.521973577783754</v>
      </c>
      <c r="Z43" s="17">
        <f>Y43/(U43-T43)</f>
        <v>13.788853368254822</v>
      </c>
      <c r="AA43" s="16" t="s">
        <v>126</v>
      </c>
      <c r="AB43" s="20" t="s">
        <v>232</v>
      </c>
    </row>
    <row r="44" spans="1:28" ht="14.25" x14ac:dyDescent="0.2">
      <c r="A44" s="12" t="s">
        <v>67</v>
      </c>
      <c r="B44" s="2" t="s">
        <v>150</v>
      </c>
      <c r="C44" s="2" t="s">
        <v>109</v>
      </c>
      <c r="D44" s="21" t="s">
        <v>110</v>
      </c>
      <c r="E44" s="21" t="s">
        <v>110</v>
      </c>
      <c r="F44" s="2" t="s">
        <v>111</v>
      </c>
      <c r="G44" s="2" t="s">
        <v>151</v>
      </c>
      <c r="H44" s="2" t="s">
        <v>152</v>
      </c>
      <c r="I44" s="2" t="s">
        <v>153</v>
      </c>
      <c r="J44" s="15" t="s">
        <v>154</v>
      </c>
      <c r="K44" s="15" t="s">
        <v>155</v>
      </c>
      <c r="L44" s="2" t="s">
        <v>117</v>
      </c>
      <c r="M44" s="2" t="s">
        <v>118</v>
      </c>
      <c r="N44" s="2" t="s">
        <v>119</v>
      </c>
      <c r="O44" s="2" t="s">
        <v>233</v>
      </c>
      <c r="P44" s="2" t="s">
        <v>234</v>
      </c>
      <c r="Q44" s="2" t="s">
        <v>122</v>
      </c>
      <c r="R44" s="2" t="s">
        <v>235</v>
      </c>
      <c r="S44" s="2" t="s">
        <v>234</v>
      </c>
      <c r="T44" s="16" t="s">
        <v>110</v>
      </c>
      <c r="U44" s="16" t="s">
        <v>110</v>
      </c>
      <c r="V44" s="2" t="s">
        <v>157</v>
      </c>
      <c r="W44" s="16">
        <v>2.0499999999999998</v>
      </c>
      <c r="X44" s="16">
        <v>0.91</v>
      </c>
      <c r="Y44" s="16"/>
      <c r="Z44" s="17">
        <v>-1.01</v>
      </c>
      <c r="AA44" s="22" t="s">
        <v>158</v>
      </c>
      <c r="AB44" s="20" t="s">
        <v>159</v>
      </c>
    </row>
    <row r="45" spans="1:28" ht="14.25" x14ac:dyDescent="0.2">
      <c r="A45" s="27" t="s">
        <v>59</v>
      </c>
      <c r="B45" s="2" t="s">
        <v>236</v>
      </c>
      <c r="C45" s="2" t="s">
        <v>109</v>
      </c>
      <c r="D45" s="2" t="s">
        <v>110</v>
      </c>
      <c r="E45" s="2" t="s">
        <v>110</v>
      </c>
      <c r="F45" s="2" t="s">
        <v>111</v>
      </c>
      <c r="G45" s="14" t="s">
        <v>112</v>
      </c>
      <c r="H45" s="14" t="s">
        <v>113</v>
      </c>
      <c r="I45" s="2" t="s">
        <v>114</v>
      </c>
      <c r="J45" s="2" t="s">
        <v>237</v>
      </c>
      <c r="K45" s="2" t="s">
        <v>237</v>
      </c>
      <c r="L45" s="2" t="s">
        <v>117</v>
      </c>
      <c r="M45" s="2" t="s">
        <v>118</v>
      </c>
      <c r="N45" s="2" t="s">
        <v>119</v>
      </c>
      <c r="O45" s="2" t="s">
        <v>233</v>
      </c>
      <c r="Q45" s="2" t="s">
        <v>238</v>
      </c>
      <c r="R45" s="2" t="s">
        <v>235</v>
      </c>
      <c r="S45" s="2" t="s">
        <v>239</v>
      </c>
      <c r="T45" s="16" t="s">
        <v>110</v>
      </c>
      <c r="U45" s="16" t="s">
        <v>110</v>
      </c>
      <c r="V45" s="2" t="s">
        <v>240</v>
      </c>
      <c r="W45" s="16" t="s">
        <v>110</v>
      </c>
      <c r="X45" s="16" t="s">
        <v>110</v>
      </c>
      <c r="Y45" s="16"/>
      <c r="Z45" s="16">
        <v>69</v>
      </c>
      <c r="AA45" s="28" t="s">
        <v>241</v>
      </c>
      <c r="AB45" s="20" t="s">
        <v>242</v>
      </c>
    </row>
    <row r="46" spans="1:28" ht="14.25" x14ac:dyDescent="0.2">
      <c r="A46" s="27" t="s">
        <v>59</v>
      </c>
      <c r="B46" s="2" t="s">
        <v>236</v>
      </c>
      <c r="C46" s="2" t="s">
        <v>109</v>
      </c>
      <c r="D46" s="2" t="s">
        <v>110</v>
      </c>
      <c r="E46" s="2" t="s">
        <v>110</v>
      </c>
      <c r="F46" s="2" t="s">
        <v>111</v>
      </c>
      <c r="G46" s="14" t="s">
        <v>112</v>
      </c>
      <c r="H46" s="14" t="s">
        <v>113</v>
      </c>
      <c r="I46" s="2" t="s">
        <v>114</v>
      </c>
      <c r="J46" s="2" t="s">
        <v>237</v>
      </c>
      <c r="K46" s="2" t="s">
        <v>237</v>
      </c>
      <c r="L46" s="2" t="s">
        <v>117</v>
      </c>
      <c r="M46" s="2" t="s">
        <v>118</v>
      </c>
      <c r="N46" s="2" t="s">
        <v>119</v>
      </c>
      <c r="O46" s="2" t="s">
        <v>233</v>
      </c>
      <c r="Q46" s="2" t="s">
        <v>238</v>
      </c>
      <c r="R46" s="2" t="s">
        <v>235</v>
      </c>
      <c r="S46" s="2" t="s">
        <v>239</v>
      </c>
      <c r="T46" s="16" t="s">
        <v>110</v>
      </c>
      <c r="U46" s="16" t="s">
        <v>110</v>
      </c>
      <c r="V46" s="2" t="s">
        <v>243</v>
      </c>
      <c r="W46" s="16" t="s">
        <v>110</v>
      </c>
      <c r="X46" s="16" t="s">
        <v>110</v>
      </c>
      <c r="Y46" s="16"/>
      <c r="Z46" s="16">
        <v>90.4</v>
      </c>
      <c r="AA46" s="28" t="s">
        <v>241</v>
      </c>
      <c r="AB46" s="20" t="s">
        <v>244</v>
      </c>
    </row>
    <row r="47" spans="1:28" ht="14.25" x14ac:dyDescent="0.2">
      <c r="A47" s="27" t="s">
        <v>59</v>
      </c>
      <c r="B47" s="2" t="s">
        <v>236</v>
      </c>
      <c r="C47" s="2" t="s">
        <v>109</v>
      </c>
      <c r="D47" s="2" t="s">
        <v>110</v>
      </c>
      <c r="E47" s="2" t="s">
        <v>110</v>
      </c>
      <c r="F47" s="2" t="s">
        <v>111</v>
      </c>
      <c r="G47" s="14" t="s">
        <v>112</v>
      </c>
      <c r="H47" s="14" t="s">
        <v>113</v>
      </c>
      <c r="I47" s="2" t="s">
        <v>114</v>
      </c>
      <c r="J47" s="2" t="s">
        <v>237</v>
      </c>
      <c r="K47" s="2" t="s">
        <v>237</v>
      </c>
      <c r="L47" s="2" t="s">
        <v>117</v>
      </c>
      <c r="M47" s="2" t="s">
        <v>118</v>
      </c>
      <c r="N47" s="2" t="s">
        <v>119</v>
      </c>
      <c r="O47" s="2" t="s">
        <v>233</v>
      </c>
      <c r="Q47" s="2" t="s">
        <v>238</v>
      </c>
      <c r="R47" s="2" t="s">
        <v>235</v>
      </c>
      <c r="S47" s="2" t="s">
        <v>239</v>
      </c>
      <c r="T47" s="16" t="s">
        <v>110</v>
      </c>
      <c r="U47" s="16" t="s">
        <v>110</v>
      </c>
      <c r="V47" s="2" t="s">
        <v>245</v>
      </c>
      <c r="W47" s="16" t="s">
        <v>110</v>
      </c>
      <c r="X47" s="16" t="s">
        <v>110</v>
      </c>
      <c r="Y47" s="16"/>
      <c r="Z47" s="16">
        <v>91</v>
      </c>
      <c r="AA47" s="28" t="s">
        <v>241</v>
      </c>
      <c r="AB47" s="20" t="s">
        <v>246</v>
      </c>
    </row>
    <row r="48" spans="1:28" ht="14.25" x14ac:dyDescent="0.2">
      <c r="A48" s="12" t="s">
        <v>23</v>
      </c>
      <c r="B48" s="2" t="s">
        <v>247</v>
      </c>
      <c r="C48" s="2" t="s">
        <v>109</v>
      </c>
      <c r="D48" s="2" t="s">
        <v>110</v>
      </c>
      <c r="E48" s="2" t="s">
        <v>110</v>
      </c>
      <c r="F48" s="2" t="s">
        <v>248</v>
      </c>
      <c r="G48" s="2" t="s">
        <v>249</v>
      </c>
      <c r="H48" s="2" t="s">
        <v>250</v>
      </c>
      <c r="I48" s="2" t="s">
        <v>251</v>
      </c>
      <c r="J48" s="15" t="s">
        <v>252</v>
      </c>
      <c r="K48" s="15" t="s">
        <v>253</v>
      </c>
      <c r="L48" s="2" t="s">
        <v>117</v>
      </c>
      <c r="M48" s="2" t="s">
        <v>254</v>
      </c>
      <c r="N48" s="2" t="s">
        <v>134</v>
      </c>
      <c r="O48" s="2" t="s">
        <v>233</v>
      </c>
      <c r="P48" s="2" t="s">
        <v>255</v>
      </c>
      <c r="Q48" s="2" t="s">
        <v>256</v>
      </c>
      <c r="R48" s="2" t="s">
        <v>235</v>
      </c>
      <c r="S48" s="2" t="s">
        <v>239</v>
      </c>
      <c r="T48" s="16" t="s">
        <v>110</v>
      </c>
      <c r="U48" s="16" t="s">
        <v>110</v>
      </c>
      <c r="V48" s="2" t="s">
        <v>239</v>
      </c>
      <c r="W48" s="16" t="s">
        <v>110</v>
      </c>
      <c r="X48" s="16" t="s">
        <v>110</v>
      </c>
      <c r="Y48" s="16" t="s">
        <v>110</v>
      </c>
      <c r="Z48" s="16">
        <v>-19</v>
      </c>
      <c r="AA48" s="28" t="s">
        <v>257</v>
      </c>
      <c r="AB48" s="20" t="s">
        <v>258</v>
      </c>
    </row>
    <row r="49" spans="1:28" ht="14.25" x14ac:dyDescent="0.2">
      <c r="A49" s="12" t="s">
        <v>23</v>
      </c>
      <c r="B49" s="2" t="s">
        <v>247</v>
      </c>
      <c r="C49" s="2" t="s">
        <v>109</v>
      </c>
      <c r="D49" s="2" t="s">
        <v>110</v>
      </c>
      <c r="E49" s="2" t="s">
        <v>110</v>
      </c>
      <c r="F49" s="2" t="s">
        <v>248</v>
      </c>
      <c r="G49" s="2" t="s">
        <v>249</v>
      </c>
      <c r="H49" s="2" t="s">
        <v>250</v>
      </c>
      <c r="I49" s="2" t="s">
        <v>251</v>
      </c>
      <c r="J49" s="15" t="s">
        <v>252</v>
      </c>
      <c r="K49" s="15" t="s">
        <v>259</v>
      </c>
      <c r="L49" s="2" t="s">
        <v>117</v>
      </c>
      <c r="M49" s="2" t="s">
        <v>254</v>
      </c>
      <c r="N49" s="2" t="s">
        <v>134</v>
      </c>
      <c r="O49" s="2" t="s">
        <v>233</v>
      </c>
      <c r="P49" s="2" t="s">
        <v>255</v>
      </c>
      <c r="Q49" s="2" t="s">
        <v>256</v>
      </c>
      <c r="R49" s="2" t="s">
        <v>235</v>
      </c>
      <c r="S49" s="2" t="s">
        <v>239</v>
      </c>
      <c r="T49" s="16" t="s">
        <v>110</v>
      </c>
      <c r="U49" s="16" t="s">
        <v>110</v>
      </c>
      <c r="V49" s="2" t="s">
        <v>239</v>
      </c>
      <c r="W49" s="16" t="s">
        <v>110</v>
      </c>
      <c r="X49" s="16" t="s">
        <v>110</v>
      </c>
      <c r="Y49" s="16" t="s">
        <v>110</v>
      </c>
      <c r="Z49" s="16">
        <v>-58</v>
      </c>
      <c r="AA49" s="28" t="s">
        <v>257</v>
      </c>
      <c r="AB49" s="20" t="s">
        <v>258</v>
      </c>
    </row>
    <row r="50" spans="1:28" ht="14.25" x14ac:dyDescent="0.2">
      <c r="A50" s="12" t="s">
        <v>12</v>
      </c>
      <c r="B50" s="2" t="s">
        <v>260</v>
      </c>
      <c r="C50" s="2" t="s">
        <v>261</v>
      </c>
      <c r="D50" s="2" t="s">
        <v>262</v>
      </c>
      <c r="E50" s="2" t="s">
        <v>263</v>
      </c>
      <c r="F50" s="2" t="s">
        <v>248</v>
      </c>
      <c r="G50" s="2" t="s">
        <v>249</v>
      </c>
      <c r="H50" s="2" t="s">
        <v>250</v>
      </c>
      <c r="I50" s="2" t="s">
        <v>251</v>
      </c>
      <c r="J50" s="29" t="s">
        <v>264</v>
      </c>
      <c r="K50" s="15" t="s">
        <v>265</v>
      </c>
      <c r="L50" s="2" t="s">
        <v>117</v>
      </c>
      <c r="M50" s="2" t="s">
        <v>254</v>
      </c>
      <c r="N50" s="2" t="s">
        <v>134</v>
      </c>
      <c r="O50" s="2" t="s">
        <v>233</v>
      </c>
      <c r="Q50" s="2" t="s">
        <v>256</v>
      </c>
      <c r="R50" s="2" t="s">
        <v>235</v>
      </c>
      <c r="S50" s="2" t="s">
        <v>239</v>
      </c>
      <c r="T50" s="16" t="s">
        <v>110</v>
      </c>
      <c r="U50" s="16" t="s">
        <v>110</v>
      </c>
      <c r="V50" s="2" t="s">
        <v>239</v>
      </c>
      <c r="W50" s="16" t="s">
        <v>110</v>
      </c>
      <c r="X50" s="16" t="s">
        <v>110</v>
      </c>
      <c r="Y50" s="16" t="s">
        <v>110</v>
      </c>
      <c r="Z50" s="16" t="s">
        <v>110</v>
      </c>
      <c r="AA50" s="16" t="s">
        <v>110</v>
      </c>
      <c r="AB50" s="20" t="s">
        <v>266</v>
      </c>
    </row>
    <row r="51" spans="1:28" ht="14.25" x14ac:dyDescent="0.2">
      <c r="A51" s="12" t="s">
        <v>12</v>
      </c>
      <c r="B51" s="2" t="s">
        <v>260</v>
      </c>
      <c r="C51" s="2" t="s">
        <v>261</v>
      </c>
      <c r="D51" s="2" t="s">
        <v>262</v>
      </c>
      <c r="E51" s="2" t="s">
        <v>263</v>
      </c>
      <c r="F51" s="2" t="s">
        <v>248</v>
      </c>
      <c r="G51" s="2" t="s">
        <v>249</v>
      </c>
      <c r="H51" s="2" t="s">
        <v>250</v>
      </c>
      <c r="I51" s="2" t="s">
        <v>251</v>
      </c>
      <c r="J51" s="15" t="s">
        <v>267</v>
      </c>
      <c r="K51" s="15" t="s">
        <v>268</v>
      </c>
      <c r="L51" s="2" t="s">
        <v>117</v>
      </c>
      <c r="M51" s="2" t="s">
        <v>254</v>
      </c>
      <c r="N51" s="2" t="s">
        <v>134</v>
      </c>
      <c r="O51" s="2" t="s">
        <v>233</v>
      </c>
      <c r="Q51" s="2" t="s">
        <v>256</v>
      </c>
      <c r="R51" s="2" t="s">
        <v>235</v>
      </c>
      <c r="S51" s="2" t="s">
        <v>239</v>
      </c>
      <c r="T51" s="16" t="s">
        <v>110</v>
      </c>
      <c r="U51" s="16" t="s">
        <v>110</v>
      </c>
      <c r="V51" s="2" t="s">
        <v>239</v>
      </c>
      <c r="W51" s="16" t="s">
        <v>110</v>
      </c>
      <c r="X51" s="16" t="s">
        <v>110</v>
      </c>
      <c r="Y51" s="16" t="s">
        <v>110</v>
      </c>
      <c r="Z51" s="16" t="s">
        <v>110</v>
      </c>
      <c r="AA51" s="16" t="s">
        <v>110</v>
      </c>
      <c r="AB51" s="20" t="s">
        <v>266</v>
      </c>
    </row>
    <row r="52" spans="1:28" ht="14.25" x14ac:dyDescent="0.2">
      <c r="A52" s="12" t="s">
        <v>12</v>
      </c>
      <c r="B52" s="2" t="s">
        <v>260</v>
      </c>
      <c r="C52" s="2" t="s">
        <v>261</v>
      </c>
      <c r="D52" s="2" t="s">
        <v>262</v>
      </c>
      <c r="E52" s="2" t="s">
        <v>263</v>
      </c>
      <c r="F52" s="2" t="s">
        <v>248</v>
      </c>
      <c r="G52" s="2" t="s">
        <v>249</v>
      </c>
      <c r="H52" s="2" t="s">
        <v>250</v>
      </c>
      <c r="I52" s="2" t="s">
        <v>251</v>
      </c>
      <c r="J52" s="15" t="s">
        <v>252</v>
      </c>
      <c r="K52" s="15" t="s">
        <v>269</v>
      </c>
      <c r="L52" s="2" t="s">
        <v>117</v>
      </c>
      <c r="M52" s="2" t="s">
        <v>254</v>
      </c>
      <c r="N52" s="2" t="s">
        <v>134</v>
      </c>
      <c r="O52" s="2" t="s">
        <v>233</v>
      </c>
      <c r="Q52" s="2" t="s">
        <v>256</v>
      </c>
      <c r="R52" s="2" t="s">
        <v>235</v>
      </c>
      <c r="S52" s="2" t="s">
        <v>239</v>
      </c>
      <c r="T52" s="16" t="s">
        <v>110</v>
      </c>
      <c r="U52" s="16" t="s">
        <v>110</v>
      </c>
      <c r="V52" s="2" t="s">
        <v>239</v>
      </c>
      <c r="W52" s="16" t="s">
        <v>110</v>
      </c>
      <c r="X52" s="16" t="s">
        <v>110</v>
      </c>
      <c r="Y52" s="16" t="s">
        <v>110</v>
      </c>
      <c r="Z52" s="16" t="s">
        <v>110</v>
      </c>
      <c r="AA52" s="16" t="s">
        <v>110</v>
      </c>
      <c r="AB52" s="20" t="s">
        <v>266</v>
      </c>
    </row>
    <row r="53" spans="1:28" ht="14.25" x14ac:dyDescent="0.2">
      <c r="A53" s="12" t="s">
        <v>18</v>
      </c>
      <c r="B53" s="2" t="s">
        <v>270</v>
      </c>
      <c r="C53" s="2" t="s">
        <v>109</v>
      </c>
      <c r="D53" s="2" t="s">
        <v>110</v>
      </c>
      <c r="E53" s="2" t="s">
        <v>110</v>
      </c>
      <c r="F53" s="2" t="s">
        <v>111</v>
      </c>
      <c r="G53" s="2" t="s">
        <v>151</v>
      </c>
      <c r="H53" s="2" t="s">
        <v>271</v>
      </c>
      <c r="I53" s="2" t="s">
        <v>272</v>
      </c>
      <c r="J53" s="15" t="s">
        <v>273</v>
      </c>
      <c r="K53" s="15" t="s">
        <v>274</v>
      </c>
      <c r="L53" s="2" t="s">
        <v>117</v>
      </c>
      <c r="M53" s="2" t="s">
        <v>254</v>
      </c>
      <c r="N53" s="2" t="s">
        <v>134</v>
      </c>
      <c r="O53" s="2" t="s">
        <v>233</v>
      </c>
      <c r="Q53" s="2" t="s">
        <v>256</v>
      </c>
      <c r="R53" s="2" t="s">
        <v>235</v>
      </c>
      <c r="S53" s="2" t="s">
        <v>239</v>
      </c>
      <c r="T53" s="16" t="s">
        <v>110</v>
      </c>
      <c r="U53" s="16" t="s">
        <v>110</v>
      </c>
      <c r="V53" s="2" t="s">
        <v>239</v>
      </c>
      <c r="W53" s="16" t="s">
        <v>110</v>
      </c>
      <c r="X53" s="16" t="s">
        <v>110</v>
      </c>
      <c r="Y53" s="16" t="s">
        <v>110</v>
      </c>
      <c r="Z53" s="16" t="s">
        <v>110</v>
      </c>
      <c r="AA53" s="16" t="s">
        <v>110</v>
      </c>
      <c r="AB53" s="20" t="s">
        <v>258</v>
      </c>
    </row>
    <row r="54" spans="1:28" ht="14.25" x14ac:dyDescent="0.2">
      <c r="A54" s="12" t="s">
        <v>18</v>
      </c>
      <c r="B54" s="2" t="s">
        <v>270</v>
      </c>
      <c r="C54" s="2" t="s">
        <v>109</v>
      </c>
      <c r="D54" s="2" t="s">
        <v>110</v>
      </c>
      <c r="E54" s="2" t="s">
        <v>110</v>
      </c>
      <c r="F54" s="2" t="s">
        <v>111</v>
      </c>
      <c r="G54" s="2" t="s">
        <v>151</v>
      </c>
      <c r="H54" s="2" t="s">
        <v>271</v>
      </c>
      <c r="I54" s="2" t="s">
        <v>272</v>
      </c>
      <c r="J54" s="15" t="s">
        <v>273</v>
      </c>
      <c r="K54" s="15" t="s">
        <v>275</v>
      </c>
      <c r="L54" s="2" t="s">
        <v>117</v>
      </c>
      <c r="M54" s="2" t="s">
        <v>254</v>
      </c>
      <c r="N54" s="2" t="s">
        <v>134</v>
      </c>
      <c r="O54" s="2" t="s">
        <v>233</v>
      </c>
      <c r="Q54" s="2" t="s">
        <v>256</v>
      </c>
      <c r="R54" s="2" t="s">
        <v>235</v>
      </c>
      <c r="S54" s="2" t="s">
        <v>239</v>
      </c>
      <c r="T54" s="16" t="s">
        <v>110</v>
      </c>
      <c r="U54" s="16" t="s">
        <v>110</v>
      </c>
      <c r="V54" s="2" t="s">
        <v>239</v>
      </c>
      <c r="W54" s="16" t="s">
        <v>110</v>
      </c>
      <c r="X54" s="16" t="s">
        <v>110</v>
      </c>
      <c r="Y54" s="16" t="s">
        <v>110</v>
      </c>
      <c r="Z54" s="16" t="s">
        <v>110</v>
      </c>
      <c r="AA54" s="16" t="s">
        <v>110</v>
      </c>
      <c r="AB54" s="20" t="s">
        <v>258</v>
      </c>
    </row>
    <row r="55" spans="1:28" ht="14.25" x14ac:dyDescent="0.2">
      <c r="A55" s="12" t="s">
        <v>27</v>
      </c>
      <c r="B55" s="2" t="s">
        <v>276</v>
      </c>
      <c r="C55" s="2" t="s">
        <v>109</v>
      </c>
      <c r="D55" s="2" t="s">
        <v>110</v>
      </c>
      <c r="E55" s="2" t="s">
        <v>110</v>
      </c>
      <c r="F55" s="2" t="s">
        <v>248</v>
      </c>
      <c r="G55" s="2" t="s">
        <v>249</v>
      </c>
      <c r="H55" s="2" t="s">
        <v>250</v>
      </c>
      <c r="I55" s="2" t="s">
        <v>251</v>
      </c>
      <c r="J55" s="15" t="s">
        <v>252</v>
      </c>
      <c r="K55" s="15" t="s">
        <v>253</v>
      </c>
      <c r="L55" s="2" t="s">
        <v>117</v>
      </c>
      <c r="M55" s="2" t="s">
        <v>254</v>
      </c>
      <c r="N55" s="2" t="s">
        <v>134</v>
      </c>
      <c r="O55" s="2" t="s">
        <v>233</v>
      </c>
      <c r="Q55" s="2" t="s">
        <v>256</v>
      </c>
      <c r="R55" s="2" t="s">
        <v>235</v>
      </c>
      <c r="S55" s="2" t="s">
        <v>239</v>
      </c>
      <c r="T55" s="16" t="s">
        <v>110</v>
      </c>
      <c r="U55" s="16" t="s">
        <v>110</v>
      </c>
      <c r="V55" s="2" t="s">
        <v>239</v>
      </c>
      <c r="W55" s="16" t="s">
        <v>110</v>
      </c>
      <c r="X55" s="16" t="s">
        <v>110</v>
      </c>
      <c r="Y55" s="16" t="s">
        <v>110</v>
      </c>
      <c r="Z55" s="16">
        <v>-16</v>
      </c>
      <c r="AA55" s="28" t="s">
        <v>257</v>
      </c>
      <c r="AB55" s="20" t="s">
        <v>258</v>
      </c>
    </row>
    <row r="56" spans="1:28" ht="14.25" x14ac:dyDescent="0.2">
      <c r="A56" s="12" t="s">
        <v>32</v>
      </c>
      <c r="B56" s="2" t="s">
        <v>277</v>
      </c>
      <c r="C56" s="2" t="s">
        <v>109</v>
      </c>
      <c r="D56" s="2" t="s">
        <v>110</v>
      </c>
      <c r="E56" s="2" t="s">
        <v>110</v>
      </c>
      <c r="F56" s="2" t="s">
        <v>248</v>
      </c>
      <c r="G56" s="2" t="s">
        <v>249</v>
      </c>
      <c r="H56" s="2" t="s">
        <v>250</v>
      </c>
      <c r="I56" s="2" t="s">
        <v>251</v>
      </c>
      <c r="J56" s="15" t="s">
        <v>252</v>
      </c>
      <c r="K56" s="15" t="s">
        <v>269</v>
      </c>
      <c r="L56" s="2" t="s">
        <v>117</v>
      </c>
      <c r="M56" s="2" t="s">
        <v>254</v>
      </c>
      <c r="N56" s="2" t="s">
        <v>134</v>
      </c>
      <c r="O56" s="2" t="s">
        <v>233</v>
      </c>
      <c r="Q56" s="2" t="s">
        <v>256</v>
      </c>
      <c r="R56" s="2" t="s">
        <v>235</v>
      </c>
      <c r="S56" s="2" t="s">
        <v>239</v>
      </c>
      <c r="T56" s="16" t="s">
        <v>110</v>
      </c>
      <c r="U56" s="16" t="s">
        <v>110</v>
      </c>
      <c r="V56" s="2" t="s">
        <v>239</v>
      </c>
      <c r="W56" s="16" t="s">
        <v>110</v>
      </c>
      <c r="X56" s="16" t="s">
        <v>110</v>
      </c>
      <c r="Y56" s="16" t="s">
        <v>110</v>
      </c>
      <c r="Z56" s="16" t="s">
        <v>110</v>
      </c>
      <c r="AA56" s="16" t="s">
        <v>278</v>
      </c>
      <c r="AB56" s="20" t="s">
        <v>258</v>
      </c>
    </row>
    <row r="57" spans="1:28" ht="14.25" x14ac:dyDescent="0.2">
      <c r="A57" s="12" t="s">
        <v>32</v>
      </c>
      <c r="B57" s="2" t="s">
        <v>277</v>
      </c>
      <c r="C57" s="2" t="s">
        <v>109</v>
      </c>
      <c r="D57" s="2" t="s">
        <v>110</v>
      </c>
      <c r="E57" s="2" t="s">
        <v>110</v>
      </c>
      <c r="F57" s="2" t="s">
        <v>248</v>
      </c>
      <c r="G57" s="2" t="s">
        <v>249</v>
      </c>
      <c r="H57" s="2" t="s">
        <v>250</v>
      </c>
      <c r="I57" s="2" t="s">
        <v>251</v>
      </c>
      <c r="J57" s="15" t="s">
        <v>279</v>
      </c>
      <c r="K57" s="15" t="s">
        <v>280</v>
      </c>
      <c r="L57" s="2" t="s">
        <v>117</v>
      </c>
      <c r="M57" s="2" t="s">
        <v>254</v>
      </c>
      <c r="N57" s="2" t="s">
        <v>134</v>
      </c>
      <c r="O57" s="2" t="s">
        <v>233</v>
      </c>
      <c r="Q57" s="2" t="s">
        <v>256</v>
      </c>
      <c r="R57" s="2" t="s">
        <v>235</v>
      </c>
      <c r="S57" s="2" t="s">
        <v>239</v>
      </c>
      <c r="T57" s="16" t="s">
        <v>110</v>
      </c>
      <c r="U57" s="16" t="s">
        <v>110</v>
      </c>
      <c r="V57" s="2" t="s">
        <v>239</v>
      </c>
      <c r="W57" s="16" t="s">
        <v>110</v>
      </c>
      <c r="X57" s="16" t="s">
        <v>110</v>
      </c>
      <c r="Y57" s="16" t="s">
        <v>110</v>
      </c>
      <c r="Z57" s="16" t="s">
        <v>110</v>
      </c>
      <c r="AA57" s="16" t="s">
        <v>278</v>
      </c>
      <c r="AB57" s="20" t="s">
        <v>258</v>
      </c>
    </row>
    <row r="58" spans="1:28" ht="14.25" x14ac:dyDescent="0.2">
      <c r="A58" s="12" t="s">
        <v>32</v>
      </c>
      <c r="B58" s="2" t="s">
        <v>277</v>
      </c>
      <c r="C58" s="2" t="s">
        <v>109</v>
      </c>
      <c r="D58" s="2" t="s">
        <v>110</v>
      </c>
      <c r="E58" s="2" t="s">
        <v>110</v>
      </c>
      <c r="F58" s="2" t="s">
        <v>248</v>
      </c>
      <c r="G58" s="2" t="s">
        <v>249</v>
      </c>
      <c r="H58" s="2" t="s">
        <v>250</v>
      </c>
      <c r="I58" s="2" t="s">
        <v>251</v>
      </c>
      <c r="J58" s="15" t="s">
        <v>281</v>
      </c>
      <c r="K58" s="15" t="s">
        <v>282</v>
      </c>
      <c r="L58" s="2" t="s">
        <v>117</v>
      </c>
      <c r="M58" s="2" t="s">
        <v>254</v>
      </c>
      <c r="N58" s="2" t="s">
        <v>134</v>
      </c>
      <c r="O58" s="2" t="s">
        <v>233</v>
      </c>
      <c r="Q58" s="2" t="s">
        <v>256</v>
      </c>
      <c r="R58" s="2" t="s">
        <v>235</v>
      </c>
      <c r="S58" s="2" t="s">
        <v>239</v>
      </c>
      <c r="T58" s="16" t="s">
        <v>110</v>
      </c>
      <c r="U58" s="16" t="s">
        <v>110</v>
      </c>
      <c r="V58" s="2" t="s">
        <v>239</v>
      </c>
      <c r="W58" s="16" t="s">
        <v>110</v>
      </c>
      <c r="X58" s="16" t="s">
        <v>110</v>
      </c>
      <c r="Y58" s="16" t="s">
        <v>110</v>
      </c>
      <c r="Z58" s="16" t="s">
        <v>110</v>
      </c>
      <c r="AA58" s="16" t="s">
        <v>278</v>
      </c>
      <c r="AB58" s="20" t="s">
        <v>258</v>
      </c>
    </row>
    <row r="59" spans="1:28" ht="14.25" x14ac:dyDescent="0.2">
      <c r="A59" s="12" t="s">
        <v>32</v>
      </c>
      <c r="B59" s="2" t="s">
        <v>277</v>
      </c>
      <c r="C59" s="2" t="s">
        <v>109</v>
      </c>
      <c r="D59" s="2" t="s">
        <v>110</v>
      </c>
      <c r="E59" s="2" t="s">
        <v>110</v>
      </c>
      <c r="F59" s="2" t="s">
        <v>248</v>
      </c>
      <c r="G59" s="2" t="s">
        <v>249</v>
      </c>
      <c r="H59" s="2" t="s">
        <v>250</v>
      </c>
      <c r="I59" s="2" t="s">
        <v>283</v>
      </c>
      <c r="J59" s="29" t="s">
        <v>284</v>
      </c>
      <c r="K59" s="15" t="s">
        <v>285</v>
      </c>
      <c r="L59" s="2" t="s">
        <v>117</v>
      </c>
      <c r="M59" s="2" t="s">
        <v>254</v>
      </c>
      <c r="N59" s="2" t="s">
        <v>134</v>
      </c>
      <c r="O59" s="2" t="s">
        <v>233</v>
      </c>
      <c r="Q59" s="2" t="s">
        <v>256</v>
      </c>
      <c r="R59" s="2" t="s">
        <v>235</v>
      </c>
      <c r="S59" s="2" t="s">
        <v>239</v>
      </c>
      <c r="T59" s="16" t="s">
        <v>110</v>
      </c>
      <c r="U59" s="16" t="s">
        <v>110</v>
      </c>
      <c r="V59" s="2" t="s">
        <v>239</v>
      </c>
      <c r="W59" s="16" t="s">
        <v>110</v>
      </c>
      <c r="X59" s="16" t="s">
        <v>110</v>
      </c>
      <c r="Y59" s="16" t="s">
        <v>110</v>
      </c>
      <c r="Z59" s="16" t="s">
        <v>110</v>
      </c>
      <c r="AA59" s="16" t="s">
        <v>278</v>
      </c>
      <c r="AB59" s="20" t="s">
        <v>286</v>
      </c>
    </row>
    <row r="60" spans="1:28" ht="14.25" x14ac:dyDescent="0.2">
      <c r="A60" s="12" t="s">
        <v>36</v>
      </c>
      <c r="B60" s="2" t="s">
        <v>287</v>
      </c>
      <c r="C60" s="2" t="s">
        <v>109</v>
      </c>
      <c r="D60" s="2" t="s">
        <v>110</v>
      </c>
      <c r="E60" s="2" t="s">
        <v>110</v>
      </c>
      <c r="F60" s="2" t="s">
        <v>248</v>
      </c>
      <c r="G60" s="2" t="s">
        <v>249</v>
      </c>
      <c r="H60" s="2" t="s">
        <v>250</v>
      </c>
      <c r="I60" s="2" t="s">
        <v>251</v>
      </c>
      <c r="J60" s="15" t="s">
        <v>281</v>
      </c>
      <c r="K60" s="15" t="s">
        <v>292</v>
      </c>
      <c r="L60" s="2" t="s">
        <v>117</v>
      </c>
      <c r="M60" s="2" t="s">
        <v>254</v>
      </c>
      <c r="N60" s="2" t="s">
        <v>134</v>
      </c>
      <c r="O60" s="2" t="s">
        <v>233</v>
      </c>
      <c r="Q60" s="2" t="s">
        <v>256</v>
      </c>
      <c r="R60" s="2" t="s">
        <v>235</v>
      </c>
      <c r="S60" s="2" t="s">
        <v>239</v>
      </c>
      <c r="T60" s="16" t="s">
        <v>110</v>
      </c>
      <c r="U60" s="16" t="s">
        <v>110</v>
      </c>
      <c r="V60" s="2" t="s">
        <v>239</v>
      </c>
      <c r="W60" s="16" t="s">
        <v>110</v>
      </c>
      <c r="X60" s="16" t="s">
        <v>110</v>
      </c>
      <c r="Y60" s="16" t="s">
        <v>110</v>
      </c>
      <c r="Z60" s="16" t="s">
        <v>110</v>
      </c>
      <c r="AA60" s="16" t="s">
        <v>278</v>
      </c>
      <c r="AB60" s="20" t="s">
        <v>288</v>
      </c>
    </row>
    <row r="61" spans="1:28" ht="14.25" x14ac:dyDescent="0.2">
      <c r="A61" s="12" t="s">
        <v>41</v>
      </c>
      <c r="B61" s="2" t="s">
        <v>289</v>
      </c>
      <c r="C61" s="2" t="s">
        <v>109</v>
      </c>
      <c r="D61" s="2" t="s">
        <v>110</v>
      </c>
      <c r="E61" s="2" t="s">
        <v>110</v>
      </c>
      <c r="F61" s="2" t="s">
        <v>248</v>
      </c>
      <c r="G61" s="2" t="s">
        <v>249</v>
      </c>
      <c r="H61" s="2" t="s">
        <v>250</v>
      </c>
      <c r="I61" s="2" t="s">
        <v>251</v>
      </c>
      <c r="J61" s="15" t="s">
        <v>279</v>
      </c>
      <c r="K61" s="15" t="s">
        <v>280</v>
      </c>
      <c r="L61" s="2" t="s">
        <v>117</v>
      </c>
      <c r="M61" s="2" t="s">
        <v>254</v>
      </c>
      <c r="N61" s="2" t="s">
        <v>134</v>
      </c>
      <c r="O61" s="2" t="s">
        <v>233</v>
      </c>
      <c r="Q61" s="2" t="s">
        <v>256</v>
      </c>
      <c r="R61" s="2" t="s">
        <v>235</v>
      </c>
      <c r="S61" s="2" t="s">
        <v>239</v>
      </c>
      <c r="T61" s="16" t="s">
        <v>110</v>
      </c>
      <c r="U61" s="16" t="s">
        <v>110</v>
      </c>
      <c r="V61" s="2" t="s">
        <v>239</v>
      </c>
      <c r="W61" s="16" t="s">
        <v>110</v>
      </c>
      <c r="X61" s="16" t="s">
        <v>110</v>
      </c>
      <c r="Y61" s="16" t="s">
        <v>110</v>
      </c>
      <c r="Z61" s="16" t="s">
        <v>110</v>
      </c>
      <c r="AA61" s="16" t="s">
        <v>278</v>
      </c>
      <c r="AB61" s="20" t="s">
        <v>290</v>
      </c>
    </row>
    <row r="62" spans="1:28" ht="14.25" x14ac:dyDescent="0.2">
      <c r="A62" s="12" t="s">
        <v>45</v>
      </c>
      <c r="B62" s="2" t="s">
        <v>291</v>
      </c>
      <c r="C62" s="2" t="s">
        <v>109</v>
      </c>
      <c r="D62" s="2" t="s">
        <v>110</v>
      </c>
      <c r="E62" s="2" t="s">
        <v>110</v>
      </c>
      <c r="F62" s="2" t="s">
        <v>248</v>
      </c>
      <c r="G62" s="2" t="s">
        <v>249</v>
      </c>
      <c r="H62" s="2" t="s">
        <v>250</v>
      </c>
      <c r="I62" s="2" t="s">
        <v>251</v>
      </c>
      <c r="J62" s="15" t="s">
        <v>281</v>
      </c>
      <c r="K62" s="15" t="s">
        <v>292</v>
      </c>
      <c r="L62" s="2" t="s">
        <v>117</v>
      </c>
      <c r="M62" s="2" t="s">
        <v>254</v>
      </c>
      <c r="N62" s="2" t="s">
        <v>134</v>
      </c>
      <c r="O62" s="2" t="s">
        <v>233</v>
      </c>
      <c r="Q62" s="2" t="s">
        <v>256</v>
      </c>
      <c r="R62" s="2" t="s">
        <v>235</v>
      </c>
      <c r="S62" s="2" t="s">
        <v>239</v>
      </c>
      <c r="T62" s="16" t="s">
        <v>110</v>
      </c>
      <c r="U62" s="16" t="s">
        <v>110</v>
      </c>
      <c r="V62" s="2" t="s">
        <v>239</v>
      </c>
      <c r="W62" s="16" t="s">
        <v>110</v>
      </c>
      <c r="X62" s="16" t="s">
        <v>110</v>
      </c>
      <c r="Y62" s="16" t="s">
        <v>110</v>
      </c>
      <c r="Z62" s="16" t="s">
        <v>110</v>
      </c>
      <c r="AA62" s="16" t="s">
        <v>278</v>
      </c>
      <c r="AB62" s="20" t="s">
        <v>258</v>
      </c>
    </row>
    <row r="63" spans="1:28" ht="14.25" x14ac:dyDescent="0.2">
      <c r="A63" s="12" t="s">
        <v>36</v>
      </c>
      <c r="B63" s="2" t="s">
        <v>287</v>
      </c>
      <c r="C63" s="2" t="s">
        <v>109</v>
      </c>
      <c r="D63" s="2" t="s">
        <v>110</v>
      </c>
      <c r="E63" s="2" t="s">
        <v>110</v>
      </c>
      <c r="F63" s="2" t="s">
        <v>248</v>
      </c>
      <c r="G63" s="2" t="s">
        <v>249</v>
      </c>
      <c r="H63" s="2" t="s">
        <v>250</v>
      </c>
      <c r="I63" s="2" t="s">
        <v>251</v>
      </c>
      <c r="J63" s="15" t="s">
        <v>281</v>
      </c>
      <c r="K63" s="15" t="s">
        <v>292</v>
      </c>
      <c r="L63" s="2" t="s">
        <v>117</v>
      </c>
      <c r="M63" s="2" t="s">
        <v>254</v>
      </c>
      <c r="N63" s="2" t="s">
        <v>134</v>
      </c>
      <c r="O63" s="2" t="s">
        <v>233</v>
      </c>
      <c r="Q63" s="2" t="s">
        <v>256</v>
      </c>
      <c r="R63" s="2" t="s">
        <v>293</v>
      </c>
      <c r="S63" s="2" t="s">
        <v>293</v>
      </c>
      <c r="T63" s="16" t="s">
        <v>110</v>
      </c>
      <c r="U63" s="16" t="s">
        <v>110</v>
      </c>
      <c r="V63" s="2" t="s">
        <v>294</v>
      </c>
      <c r="W63" s="16" t="s">
        <v>110</v>
      </c>
      <c r="X63" s="16" t="s">
        <v>110</v>
      </c>
      <c r="Y63" s="16" t="s">
        <v>110</v>
      </c>
      <c r="Z63" s="16" t="s">
        <v>110</v>
      </c>
      <c r="AA63" s="16" t="s">
        <v>278</v>
      </c>
      <c r="AB63" s="20" t="s">
        <v>295</v>
      </c>
    </row>
    <row r="64" spans="1:28" ht="15" thickBot="1" x14ac:dyDescent="0.25">
      <c r="A64" s="30" t="s">
        <v>45</v>
      </c>
      <c r="B64" s="31" t="s">
        <v>291</v>
      </c>
      <c r="C64" s="31" t="s">
        <v>109</v>
      </c>
      <c r="D64" s="31" t="s">
        <v>110</v>
      </c>
      <c r="E64" s="31" t="s">
        <v>110</v>
      </c>
      <c r="F64" s="31" t="s">
        <v>248</v>
      </c>
      <c r="G64" s="31" t="s">
        <v>249</v>
      </c>
      <c r="H64" s="31" t="s">
        <v>250</v>
      </c>
      <c r="I64" s="31" t="s">
        <v>251</v>
      </c>
      <c r="J64" s="32" t="s">
        <v>281</v>
      </c>
      <c r="K64" s="32" t="s">
        <v>292</v>
      </c>
      <c r="L64" s="31" t="s">
        <v>117</v>
      </c>
      <c r="M64" s="31" t="s">
        <v>254</v>
      </c>
      <c r="N64" s="31" t="s">
        <v>134</v>
      </c>
      <c r="O64" s="31" t="s">
        <v>233</v>
      </c>
      <c r="P64" s="31"/>
      <c r="Q64" s="31" t="s">
        <v>256</v>
      </c>
      <c r="R64" s="31" t="s">
        <v>235</v>
      </c>
      <c r="S64" s="31" t="s">
        <v>239</v>
      </c>
      <c r="T64" s="33" t="s">
        <v>110</v>
      </c>
      <c r="U64" s="33" t="s">
        <v>110</v>
      </c>
      <c r="V64" s="31" t="s">
        <v>296</v>
      </c>
      <c r="W64" s="33" t="s">
        <v>110</v>
      </c>
      <c r="X64" s="33" t="s">
        <v>110</v>
      </c>
      <c r="Y64" s="33" t="s">
        <v>110</v>
      </c>
      <c r="Z64" s="34">
        <f>((17-47)/47)*100</f>
        <v>-63.829787234042556</v>
      </c>
      <c r="AA64" s="35" t="s">
        <v>257</v>
      </c>
      <c r="AB64" s="36" t="s">
        <v>297</v>
      </c>
    </row>
  </sheetData>
  <mergeCells count="6">
    <mergeCell ref="V1:AB1"/>
    <mergeCell ref="A1:B1"/>
    <mergeCell ref="C1:E1"/>
    <mergeCell ref="F1:K1"/>
    <mergeCell ref="L1:N1"/>
    <mergeCell ref="O1:U1"/>
  </mergeCells>
  <dataValidations count="3">
    <dataValidation type="list" allowBlank="1" sqref="N2" xr:uid="{00000000-0002-0000-0200-000000000000}">
      <formula1>"Troglobiont/Stygobiont,Troglophile/Stygophile"</formula1>
    </dataValidation>
    <dataValidation type="list" allowBlank="1" sqref="L2" xr:uid="{00000000-0002-0000-0200-000001000000}">
      <formula1>"Acuático,Terrestre"</formula1>
    </dataValidation>
    <dataValidation type="list" allowBlank="1" sqref="M2" xr:uid="{00000000-0002-0000-0200-000002000000}">
      <formula1>"Cueva,Mina,Calcreta,Agua subterránea,Dolina"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Cover</vt:lpstr>
      <vt:lpstr>Listado artículos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US</dc:creator>
  <cp:lastModifiedBy>Leyre Jiménez Eguizabal Martínez</cp:lastModifiedBy>
  <dcterms:created xsi:type="dcterms:W3CDTF">2022-10-19T08:40:28Z</dcterms:created>
  <dcterms:modified xsi:type="dcterms:W3CDTF">2024-06-07T10:17:31Z</dcterms:modified>
</cp:coreProperties>
</file>